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autoCompressPictures="0"/>
  <workbookProtection workbookPassword="E985" lockStructure="1"/>
  <bookViews>
    <workbookView xWindow="-90" yWindow="900" windowWidth="17460" windowHeight="1066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externalReferences>
    <externalReference r:id="rId12"/>
    <externalReference r:id="rId13"/>
  </externalReference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7" i="16" l="1"/>
  <c r="AB7" i="16" s="1"/>
  <c r="C6" i="16"/>
  <c r="V6" i="16" s="1"/>
  <c r="AB5" i="16"/>
  <c r="AK5" i="16" s="1"/>
  <c r="V5" i="16"/>
  <c r="C5" i="16"/>
  <c r="X5" i="16" s="1"/>
  <c r="S7" i="16"/>
  <c r="T5" i="16"/>
  <c r="T6" i="16"/>
  <c r="S6" i="16"/>
  <c r="T7" i="16"/>
  <c r="S5" i="16"/>
  <c r="X6" i="16" l="1"/>
  <c r="AB6" i="16"/>
  <c r="V7" i="16"/>
  <c r="X7" i="16"/>
  <c r="S8" i="16" l="1"/>
  <c r="T8" i="16"/>
  <c r="S9" i="16"/>
  <c r="T9" i="16"/>
  <c r="S10" i="16"/>
  <c r="T10" i="16"/>
  <c r="S11" i="16"/>
  <c r="T11" i="16"/>
  <c r="S12" i="16"/>
  <c r="T12" i="16"/>
  <c r="S13" i="16"/>
  <c r="T13" i="16"/>
  <c r="S14" i="16"/>
  <c r="T14" i="16"/>
  <c r="S15" i="16"/>
  <c r="T15" i="16"/>
  <c r="S16" i="16"/>
  <c r="T16" i="16"/>
  <c r="S17" i="16"/>
  <c r="T17" i="16"/>
  <c r="S18" i="16"/>
  <c r="T18" i="16"/>
  <c r="S19" i="16"/>
  <c r="T19" i="16"/>
  <c r="S20" i="16"/>
  <c r="T20" i="16"/>
  <c r="S21" i="16"/>
  <c r="T21" i="16"/>
  <c r="S22" i="16"/>
  <c r="T22" i="16"/>
  <c r="S23" i="16"/>
  <c r="T23" i="16"/>
  <c r="S24" i="16"/>
  <c r="T24" i="16"/>
  <c r="S25" i="16"/>
  <c r="T25" i="16"/>
  <c r="S26" i="16"/>
  <c r="T26" i="16"/>
  <c r="S27" i="16"/>
  <c r="T27" i="16"/>
  <c r="S28" i="16"/>
  <c r="T28" i="16"/>
  <c r="S29" i="16"/>
  <c r="T29" i="16"/>
  <c r="S30" i="16"/>
  <c r="T30" i="16"/>
  <c r="S31" i="16"/>
  <c r="T31" i="16"/>
  <c r="S32" i="16"/>
  <c r="T32" i="16"/>
  <c r="S33" i="16"/>
  <c r="T33" i="16"/>
  <c r="S34" i="16"/>
  <c r="T34" i="16"/>
  <c r="S35" i="16"/>
  <c r="T35" i="16"/>
  <c r="S36" i="16"/>
  <c r="T36" i="16"/>
  <c r="S37" i="16"/>
  <c r="T37" i="16"/>
  <c r="S38" i="16"/>
  <c r="T38" i="16"/>
  <c r="S39" i="16"/>
  <c r="T39" i="16"/>
  <c r="S40" i="16"/>
  <c r="T40" i="16"/>
  <c r="S41" i="16"/>
  <c r="T41" i="16"/>
  <c r="S42" i="16"/>
  <c r="T42" i="16"/>
  <c r="S43" i="16"/>
  <c r="T43" i="16"/>
  <c r="S44" i="16"/>
  <c r="T44" i="16"/>
  <c r="S45" i="16"/>
  <c r="T45" i="16"/>
  <c r="S46" i="16"/>
  <c r="T46" i="16"/>
  <c r="S47" i="16"/>
  <c r="T47" i="16"/>
  <c r="S48" i="16"/>
  <c r="T48" i="16"/>
  <c r="S49" i="16"/>
  <c r="T49" i="16"/>
  <c r="S50" i="16"/>
  <c r="T50" i="16"/>
  <c r="S51" i="16"/>
  <c r="T51" i="16"/>
  <c r="S52" i="16"/>
  <c r="T52" i="16"/>
  <c r="S53" i="16"/>
  <c r="T53" i="16"/>
  <c r="S54" i="16"/>
  <c r="T54" i="16"/>
  <c r="S55" i="16"/>
  <c r="T55" i="16"/>
  <c r="S56" i="16"/>
  <c r="T56" i="16"/>
  <c r="S57" i="16"/>
  <c r="T57" i="16"/>
  <c r="S58" i="16"/>
  <c r="T58" i="16"/>
  <c r="S59" i="16"/>
  <c r="T59" i="16"/>
  <c r="S60" i="16"/>
  <c r="T60" i="16"/>
  <c r="S61" i="16"/>
  <c r="T61" i="16"/>
  <c r="S62" i="16"/>
  <c r="T62" i="16"/>
  <c r="S63" i="16"/>
  <c r="T63" i="16"/>
  <c r="S64" i="16"/>
  <c r="T64" i="16"/>
  <c r="S65" i="16"/>
  <c r="T65" i="16"/>
  <c r="S66" i="16"/>
  <c r="T66" i="16"/>
  <c r="S67" i="16"/>
  <c r="T67" i="16"/>
  <c r="S68" i="16"/>
  <c r="T68" i="16"/>
  <c r="S69" i="16"/>
  <c r="T69" i="16"/>
  <c r="S70" i="16"/>
  <c r="T70" i="16"/>
  <c r="S71" i="16"/>
  <c r="T71" i="16"/>
  <c r="S72" i="16"/>
  <c r="T72" i="16"/>
  <c r="S73" i="16"/>
  <c r="T73" i="16"/>
  <c r="S74" i="16"/>
  <c r="T74" i="16"/>
  <c r="S75" i="16"/>
  <c r="T75" i="16"/>
  <c r="S76" i="16"/>
  <c r="T76" i="16"/>
  <c r="S77" i="16"/>
  <c r="T77" i="16"/>
  <c r="S78" i="16"/>
  <c r="T78" i="16"/>
  <c r="S79" i="16"/>
  <c r="T79" i="16"/>
  <c r="S80" i="16"/>
  <c r="T80" i="16"/>
  <c r="S81" i="16"/>
  <c r="T81" i="16"/>
  <c r="S82" i="16"/>
  <c r="T82" i="16"/>
  <c r="S83" i="16"/>
  <c r="T83" i="16"/>
  <c r="S84" i="16"/>
  <c r="T84" i="16"/>
  <c r="S85" i="16"/>
  <c r="T85" i="16"/>
  <c r="S86" i="16"/>
  <c r="T86" i="16"/>
  <c r="S87" i="16"/>
  <c r="T87" i="16"/>
  <c r="S88" i="16"/>
  <c r="T88" i="16"/>
  <c r="S89" i="16"/>
  <c r="T89" i="16"/>
  <c r="S90" i="16"/>
  <c r="T90" i="16"/>
  <c r="S91" i="16"/>
  <c r="T91" i="16"/>
  <c r="S92" i="16"/>
  <c r="T92" i="16"/>
  <c r="S93" i="16"/>
  <c r="T93" i="16"/>
  <c r="S94" i="16"/>
  <c r="T94" i="16"/>
  <c r="S95" i="16"/>
  <c r="T95" i="16"/>
  <c r="S96" i="16"/>
  <c r="T96" i="16"/>
  <c r="S97" i="16"/>
  <c r="T97" i="16"/>
  <c r="S98" i="16"/>
  <c r="T98" i="16"/>
  <c r="S99" i="16"/>
  <c r="T99" i="16"/>
  <c r="S100" i="16"/>
  <c r="T100" i="16"/>
  <c r="S101" i="16"/>
  <c r="T101" i="16"/>
  <c r="S102" i="16"/>
  <c r="T102" i="16"/>
  <c r="S103" i="16"/>
  <c r="T103" i="16"/>
  <c r="S104" i="16"/>
  <c r="T104" i="16"/>
  <c r="S105" i="16"/>
  <c r="T105" i="16"/>
  <c r="S106" i="16"/>
  <c r="T106" i="16"/>
  <c r="S107" i="16"/>
  <c r="T107" i="16"/>
  <c r="S108" i="16"/>
  <c r="T108" i="16"/>
  <c r="S109" i="16"/>
  <c r="T109" i="16"/>
  <c r="S110" i="16"/>
  <c r="T110" i="16"/>
  <c r="S111" i="16"/>
  <c r="T111" i="16"/>
  <c r="S112" i="16"/>
  <c r="T112" i="16"/>
  <c r="S113" i="16"/>
  <c r="T113" i="16"/>
  <c r="S114" i="16"/>
  <c r="T114" i="16"/>
  <c r="S115" i="16"/>
  <c r="T115" i="16"/>
  <c r="S116" i="16"/>
  <c r="T116" i="16"/>
  <c r="S117" i="16"/>
  <c r="T117" i="16"/>
  <c r="S118" i="16"/>
  <c r="T118" i="16"/>
  <c r="S119" i="16"/>
  <c r="T119" i="16"/>
  <c r="S120" i="16"/>
  <c r="T120" i="16"/>
  <c r="S121" i="16"/>
  <c r="T121" i="16"/>
  <c r="S122" i="16"/>
  <c r="T122" i="16"/>
  <c r="S123" i="16"/>
  <c r="T123" i="16"/>
  <c r="S124" i="16"/>
  <c r="T124" i="16"/>
  <c r="S125" i="16"/>
  <c r="T125" i="16"/>
  <c r="S126" i="16"/>
  <c r="T126" i="16"/>
  <c r="S127" i="16"/>
  <c r="T127" i="16"/>
  <c r="S128" i="16"/>
  <c r="T128" i="16"/>
  <c r="S129" i="16"/>
  <c r="T129" i="16"/>
  <c r="S130" i="16"/>
  <c r="T130" i="16"/>
  <c r="S131" i="16"/>
  <c r="T131" i="16"/>
  <c r="S132" i="16"/>
  <c r="T132" i="16"/>
  <c r="S133" i="16"/>
  <c r="T133" i="16"/>
  <c r="S134" i="16"/>
  <c r="T134" i="16"/>
  <c r="S135" i="16"/>
  <c r="T135" i="16"/>
  <c r="S136" i="16"/>
  <c r="T136" i="16"/>
  <c r="S137" i="16"/>
  <c r="T137" i="16"/>
  <c r="S138" i="16"/>
  <c r="T138" i="16"/>
  <c r="S139" i="16"/>
  <c r="T139" i="16"/>
  <c r="S140" i="16"/>
  <c r="T140" i="16"/>
  <c r="S141" i="16"/>
  <c r="T141" i="16"/>
  <c r="S142" i="16"/>
  <c r="T142" i="16"/>
  <c r="S143" i="16"/>
  <c r="T143" i="16"/>
  <c r="S144" i="16"/>
  <c r="T144" i="16"/>
  <c r="S145" i="16"/>
  <c r="T145" i="16"/>
  <c r="S146" i="16"/>
  <c r="T146" i="16"/>
  <c r="S147" i="16"/>
  <c r="T147" i="16"/>
  <c r="S148" i="16"/>
  <c r="T148" i="16"/>
  <c r="S149" i="16"/>
  <c r="T149" i="16"/>
  <c r="S150" i="16"/>
  <c r="T150" i="16"/>
  <c r="S151" i="16"/>
  <c r="T151" i="16"/>
  <c r="S152" i="16"/>
  <c r="T152" i="16"/>
  <c r="S153" i="16"/>
  <c r="T153" i="16"/>
  <c r="S154" i="16"/>
  <c r="T154" i="16"/>
  <c r="S155" i="16"/>
  <c r="T155" i="16"/>
  <c r="S156" i="16"/>
  <c r="T156" i="16"/>
  <c r="S157" i="16"/>
  <c r="T157" i="16"/>
  <c r="S158" i="16"/>
  <c r="T158" i="16"/>
  <c r="S159" i="16"/>
  <c r="T159" i="16"/>
  <c r="S160" i="16"/>
  <c r="T160" i="16"/>
  <c r="S161" i="16"/>
  <c r="T161" i="16"/>
  <c r="S162" i="16"/>
  <c r="T162" i="16"/>
  <c r="S163" i="16"/>
  <c r="T163" i="16"/>
  <c r="S164" i="16"/>
  <c r="T164" i="16"/>
  <c r="S165" i="16"/>
  <c r="T165" i="16"/>
  <c r="S166" i="16"/>
  <c r="T166" i="16"/>
  <c r="S167" i="16"/>
  <c r="T167" i="16"/>
  <c r="S168" i="16"/>
  <c r="T168" i="16"/>
  <c r="S169" i="16"/>
  <c r="T169" i="16"/>
  <c r="S170" i="16"/>
  <c r="T170" i="16"/>
  <c r="S171" i="16"/>
  <c r="T171" i="16"/>
  <c r="S172" i="16"/>
  <c r="T172" i="16"/>
  <c r="S173" i="16"/>
  <c r="T173" i="16"/>
  <c r="S174" i="16"/>
  <c r="T174" i="16"/>
  <c r="S175" i="16"/>
  <c r="T175" i="16"/>
  <c r="S176" i="16"/>
  <c r="T176" i="16"/>
  <c r="S177" i="16"/>
  <c r="T177" i="16"/>
  <c r="S178" i="16"/>
  <c r="T178" i="16"/>
  <c r="S179" i="16"/>
  <c r="T179" i="16"/>
  <c r="S180" i="16"/>
  <c r="T180" i="16"/>
  <c r="S181" i="16"/>
  <c r="T181" i="16"/>
  <c r="S182" i="16"/>
  <c r="T182" i="16"/>
  <c r="S183" i="16"/>
  <c r="T183" i="16"/>
  <c r="S184" i="16"/>
  <c r="T184" i="16"/>
  <c r="S185" i="16"/>
  <c r="T185" i="16"/>
  <c r="S186" i="16"/>
  <c r="T186" i="16"/>
  <c r="S187" i="16"/>
  <c r="T187" i="16"/>
  <c r="S188" i="16"/>
  <c r="T188" i="16"/>
  <c r="S189" i="16"/>
  <c r="T189" i="16"/>
  <c r="S190" i="16"/>
  <c r="T190" i="16"/>
  <c r="S191" i="16"/>
  <c r="T191" i="16"/>
  <c r="S192" i="16"/>
  <c r="T192" i="16"/>
  <c r="S193" i="16"/>
  <c r="T193" i="16"/>
  <c r="S194" i="16"/>
  <c r="T194" i="16"/>
  <c r="S195" i="16"/>
  <c r="T195" i="16"/>
  <c r="S196" i="16"/>
  <c r="T196" i="16"/>
  <c r="S197" i="16"/>
  <c r="T197" i="16"/>
  <c r="S198" i="16"/>
  <c r="T198" i="16"/>
  <c r="S199" i="16"/>
  <c r="T199" i="16"/>
  <c r="S200" i="16"/>
  <c r="T200" i="16"/>
  <c r="S201" i="16"/>
  <c r="T201" i="16"/>
  <c r="S202" i="16"/>
  <c r="T202" i="16"/>
  <c r="S203" i="16"/>
  <c r="T203" i="16"/>
  <c r="S204" i="16"/>
  <c r="T204" i="16"/>
  <c r="S205" i="16"/>
  <c r="T205" i="16"/>
  <c r="S206" i="16"/>
  <c r="T206" i="16"/>
  <c r="S207" i="16"/>
  <c r="T207" i="16"/>
  <c r="S208" i="16"/>
  <c r="T208" i="16"/>
  <c r="S209" i="16"/>
  <c r="T209" i="16"/>
  <c r="S210" i="16"/>
  <c r="T210" i="16"/>
  <c r="S211" i="16"/>
  <c r="T211" i="16"/>
  <c r="S212" i="16"/>
  <c r="T212" i="16"/>
  <c r="S213" i="16"/>
  <c r="T213" i="16"/>
  <c r="S214" i="16"/>
  <c r="T214" i="16"/>
  <c r="S215" i="16"/>
  <c r="T215" i="16"/>
  <c r="S216" i="16"/>
  <c r="T216" i="16"/>
  <c r="S217" i="16"/>
  <c r="T217" i="16"/>
  <c r="S218" i="16"/>
  <c r="T218" i="16"/>
  <c r="S219" i="16"/>
  <c r="T219" i="16"/>
  <c r="S220" i="16"/>
  <c r="T220" i="16"/>
  <c r="S221" i="16"/>
  <c r="T221" i="16"/>
  <c r="S222" i="16"/>
  <c r="T222" i="16"/>
  <c r="S223" i="16"/>
  <c r="T223" i="16"/>
  <c r="S224" i="16"/>
  <c r="T224" i="16"/>
  <c r="S225" i="16"/>
  <c r="T225" i="16"/>
  <c r="S226" i="16"/>
  <c r="T226" i="16"/>
  <c r="S227" i="16"/>
  <c r="T227" i="16"/>
  <c r="S228" i="16"/>
  <c r="T228" i="16"/>
  <c r="S229" i="16"/>
  <c r="T229" i="16"/>
  <c r="S230" i="16"/>
  <c r="T230" i="16"/>
  <c r="S231" i="16"/>
  <c r="T231" i="16"/>
  <c r="S232" i="16"/>
  <c r="T232" i="16"/>
  <c r="S233" i="16"/>
  <c r="T233" i="16"/>
  <c r="S234" i="16"/>
  <c r="T234" i="16"/>
  <c r="S235" i="16"/>
  <c r="T235" i="16"/>
  <c r="S236" i="16"/>
  <c r="T236" i="16"/>
  <c r="S237" i="16"/>
  <c r="T237" i="16"/>
  <c r="S238" i="16"/>
  <c r="T238" i="16"/>
  <c r="S239" i="16"/>
  <c r="T239" i="16"/>
  <c r="S240" i="16"/>
  <c r="T240" i="16"/>
  <c r="S241" i="16"/>
  <c r="T241" i="16"/>
  <c r="S242" i="16"/>
  <c r="T242" i="16"/>
  <c r="S243" i="16"/>
  <c r="T243" i="16"/>
  <c r="S244" i="16"/>
  <c r="T244" i="16"/>
  <c r="S245" i="16"/>
  <c r="T245" i="16"/>
  <c r="S246" i="16"/>
  <c r="T246" i="16"/>
  <c r="S247" i="16"/>
  <c r="T247" i="16"/>
  <c r="S248" i="16"/>
  <c r="T248" i="16"/>
  <c r="S249" i="16"/>
  <c r="T249" i="16"/>
  <c r="S250" i="16"/>
  <c r="T250" i="16"/>
  <c r="S251" i="16"/>
  <c r="T251" i="16"/>
  <c r="S252" i="16"/>
  <c r="T252" i="16"/>
  <c r="S253" i="16"/>
  <c r="T253" i="16"/>
  <c r="S254" i="16"/>
  <c r="T254" i="16"/>
  <c r="S255" i="16"/>
  <c r="T255" i="16"/>
  <c r="S256" i="16"/>
  <c r="T256" i="16"/>
  <c r="S257" i="16"/>
  <c r="T257" i="16"/>
  <c r="S258" i="16"/>
  <c r="T258" i="16"/>
  <c r="S259" i="16"/>
  <c r="T259" i="16"/>
  <c r="S260" i="16"/>
  <c r="T260" i="16"/>
  <c r="S261" i="16"/>
  <c r="T261" i="16"/>
  <c r="S262" i="16"/>
  <c r="T262" i="16"/>
  <c r="S263" i="16"/>
  <c r="T263" i="16"/>
  <c r="S264" i="16"/>
  <c r="T264" i="16"/>
  <c r="S265" i="16"/>
  <c r="T265" i="16"/>
  <c r="S266" i="16"/>
  <c r="T266" i="16"/>
  <c r="S267" i="16"/>
  <c r="T267" i="16"/>
  <c r="S268" i="16"/>
  <c r="T268" i="16"/>
  <c r="S269" i="16"/>
  <c r="T269" i="16"/>
  <c r="S270" i="16"/>
  <c r="T270" i="16"/>
  <c r="S271" i="16"/>
  <c r="T271" i="16"/>
  <c r="S272" i="16"/>
  <c r="T272" i="16"/>
  <c r="S273" i="16"/>
  <c r="T273" i="16"/>
  <c r="S274" i="16"/>
  <c r="T274" i="16"/>
  <c r="S275" i="16"/>
  <c r="T275" i="16"/>
  <c r="S276" i="16"/>
  <c r="T276" i="16"/>
  <c r="S277" i="16"/>
  <c r="T277" i="16"/>
  <c r="S278" i="16"/>
  <c r="T278" i="16"/>
  <c r="S279" i="16"/>
  <c r="T279" i="16"/>
  <c r="S280" i="16"/>
  <c r="T280" i="16"/>
  <c r="S281" i="16"/>
  <c r="T281" i="16"/>
  <c r="S282" i="16"/>
  <c r="T282" i="16"/>
  <c r="S283" i="16"/>
  <c r="T283" i="16"/>
  <c r="S284" i="16"/>
  <c r="T284" i="16"/>
  <c r="S285" i="16"/>
  <c r="T285" i="16"/>
  <c r="S286" i="16"/>
  <c r="T286" i="16"/>
  <c r="S287" i="16"/>
  <c r="T287" i="16"/>
  <c r="S288" i="16"/>
  <c r="T288" i="16"/>
  <c r="S289" i="16"/>
  <c r="T289" i="16"/>
  <c r="S290" i="16"/>
  <c r="T290" i="16"/>
  <c r="S291" i="16"/>
  <c r="T291" i="16"/>
  <c r="S292" i="16"/>
  <c r="T292" i="16"/>
  <c r="S293" i="16"/>
  <c r="T293" i="16"/>
  <c r="S294" i="16"/>
  <c r="T294" i="16"/>
  <c r="S295" i="16"/>
  <c r="T295" i="16"/>
  <c r="S296" i="16"/>
  <c r="T296" i="16"/>
  <c r="S297" i="16"/>
  <c r="T297" i="16"/>
  <c r="S298" i="16"/>
  <c r="T298" i="16"/>
  <c r="S299" i="16"/>
  <c r="T299" i="16"/>
  <c r="S300" i="16"/>
  <c r="T300" i="16"/>
  <c r="S301" i="16"/>
  <c r="T301" i="16"/>
  <c r="S302" i="16"/>
  <c r="T302" i="16"/>
  <c r="S303" i="16"/>
  <c r="T303" i="16"/>
  <c r="S304" i="16"/>
  <c r="T304" i="16"/>
  <c r="S305" i="16"/>
  <c r="T305" i="16"/>
  <c r="S306" i="16"/>
  <c r="T306" i="16"/>
  <c r="S307" i="16"/>
  <c r="T307" i="16"/>
  <c r="S308" i="16"/>
  <c r="T308" i="16"/>
  <c r="S309" i="16"/>
  <c r="T309" i="16"/>
  <c r="S310" i="16"/>
  <c r="T310" i="16"/>
  <c r="S311" i="16"/>
  <c r="T311" i="16"/>
  <c r="S312" i="16"/>
  <c r="T312" i="16"/>
  <c r="S313" i="16"/>
  <c r="T313" i="16"/>
  <c r="S314" i="16"/>
  <c r="T314" i="16"/>
  <c r="S315" i="16"/>
  <c r="T315" i="16"/>
  <c r="S316" i="16"/>
  <c r="T316" i="16"/>
  <c r="S317" i="16"/>
  <c r="T317" i="16"/>
  <c r="S318" i="16"/>
  <c r="T318" i="16"/>
  <c r="S319" i="16"/>
  <c r="T319" i="16"/>
  <c r="S320" i="16"/>
  <c r="T320" i="16"/>
  <c r="S321" i="16"/>
  <c r="T321" i="16"/>
  <c r="S322" i="16"/>
  <c r="T322" i="16"/>
  <c r="S323" i="16"/>
  <c r="T323" i="16"/>
  <c r="S324" i="16"/>
  <c r="T324" i="16"/>
  <c r="S325" i="16"/>
  <c r="T325" i="16"/>
  <c r="S326" i="16"/>
  <c r="T326" i="16"/>
  <c r="S327" i="16"/>
  <c r="T327" i="16"/>
  <c r="S328" i="16"/>
  <c r="T328" i="16"/>
  <c r="S329" i="16"/>
  <c r="T329" i="16"/>
  <c r="S330" i="16"/>
  <c r="T330" i="16"/>
  <c r="S331" i="16"/>
  <c r="T331" i="16"/>
  <c r="S332" i="16"/>
  <c r="T332" i="16"/>
  <c r="S333" i="16"/>
  <c r="T333" i="16"/>
  <c r="S334" i="16"/>
  <c r="T334" i="16"/>
  <c r="S335" i="16"/>
  <c r="T335" i="16"/>
  <c r="S336" i="16"/>
  <c r="T336" i="16"/>
  <c r="S337" i="16"/>
  <c r="T337" i="16"/>
  <c r="S338" i="16"/>
  <c r="T338" i="16"/>
  <c r="S339" i="16"/>
  <c r="T339" i="16"/>
  <c r="S340" i="16"/>
  <c r="T340" i="16"/>
  <c r="S341" i="16"/>
  <c r="T341" i="16"/>
  <c r="S342" i="16"/>
  <c r="T342" i="16"/>
  <c r="S343" i="16"/>
  <c r="T343" i="16"/>
  <c r="S344" i="16"/>
  <c r="T344" i="16"/>
  <c r="S345" i="16"/>
  <c r="T345" i="16"/>
  <c r="S346" i="16"/>
  <c r="T346" i="16"/>
  <c r="S347" i="16"/>
  <c r="T347" i="16"/>
  <c r="S348" i="16"/>
  <c r="T348" i="16"/>
  <c r="S349" i="16"/>
  <c r="T349" i="16"/>
  <c r="S350" i="16"/>
  <c r="T350" i="16"/>
  <c r="S351" i="16"/>
  <c r="T351" i="16"/>
  <c r="S352" i="16"/>
  <c r="T352" i="16"/>
  <c r="S353" i="16"/>
  <c r="T353" i="16"/>
  <c r="S354" i="16"/>
  <c r="T354" i="16"/>
  <c r="S355" i="16"/>
  <c r="T355" i="16"/>
  <c r="S356" i="16"/>
  <c r="T356" i="16"/>
  <c r="S357" i="16"/>
  <c r="T357" i="16"/>
  <c r="S358" i="16"/>
  <c r="T358" i="16"/>
  <c r="S359" i="16"/>
  <c r="T359" i="16"/>
  <c r="S360" i="16"/>
  <c r="T360" i="16"/>
  <c r="S361" i="16"/>
  <c r="T361" i="16"/>
  <c r="S362" i="16"/>
  <c r="T362" i="16"/>
  <c r="S363" i="16"/>
  <c r="T363" i="16"/>
  <c r="S364" i="16"/>
  <c r="T364" i="16"/>
  <c r="S365" i="16"/>
  <c r="T365" i="16"/>
  <c r="S366" i="16"/>
  <c r="T366" i="16"/>
  <c r="S367" i="16"/>
  <c r="T367" i="16"/>
  <c r="S368" i="16"/>
  <c r="T368" i="16"/>
  <c r="S369" i="16"/>
  <c r="T369" i="16"/>
  <c r="S370" i="16"/>
  <c r="T370" i="16"/>
  <c r="S371" i="16"/>
  <c r="T371" i="16"/>
  <c r="S372" i="16"/>
  <c r="T372" i="16"/>
  <c r="S373" i="16"/>
  <c r="T373" i="16"/>
  <c r="S374" i="16"/>
  <c r="T374" i="16"/>
  <c r="S375" i="16"/>
  <c r="T375" i="16"/>
  <c r="S376" i="16"/>
  <c r="T376" i="16"/>
  <c r="S377" i="16"/>
  <c r="T377" i="16"/>
  <c r="S378" i="16"/>
  <c r="T378" i="16"/>
  <c r="S379" i="16"/>
  <c r="T379" i="16"/>
  <c r="S380" i="16"/>
  <c r="T380" i="16"/>
  <c r="S381" i="16"/>
  <c r="T381" i="16"/>
  <c r="S382" i="16"/>
  <c r="T382" i="16"/>
  <c r="S383" i="16"/>
  <c r="T383" i="16"/>
  <c r="S384" i="16"/>
  <c r="T384" i="16"/>
  <c r="S385" i="16"/>
  <c r="T385" i="16"/>
  <c r="S386" i="16"/>
  <c r="T386" i="16"/>
  <c r="S387" i="16"/>
  <c r="T387" i="16"/>
  <c r="S388" i="16"/>
  <c r="T388" i="16"/>
  <c r="S389" i="16"/>
  <c r="T389" i="16"/>
  <c r="S390" i="16"/>
  <c r="T390" i="16"/>
  <c r="S391" i="16"/>
  <c r="T391" i="16"/>
  <c r="S392" i="16"/>
  <c r="T392" i="16"/>
  <c r="S393" i="16"/>
  <c r="T393" i="16"/>
  <c r="S394" i="16"/>
  <c r="T394" i="16"/>
  <c r="S395" i="16"/>
  <c r="T395" i="16"/>
  <c r="S396" i="16"/>
  <c r="T396" i="16"/>
  <c r="S397" i="16"/>
  <c r="T397" i="16"/>
  <c r="S398" i="16"/>
  <c r="T398" i="16"/>
  <c r="S399" i="16"/>
  <c r="T399" i="16"/>
  <c r="S400" i="16"/>
  <c r="T400" i="16"/>
  <c r="S401" i="16"/>
  <c r="T401" i="16"/>
  <c r="S402" i="16"/>
  <c r="T402" i="16"/>
  <c r="S403" i="16"/>
  <c r="T403" i="16"/>
  <c r="S404" i="16"/>
  <c r="T404" i="16"/>
  <c r="S405" i="16"/>
  <c r="T405" i="16"/>
  <c r="S406" i="16"/>
  <c r="T406" i="16"/>
  <c r="S407" i="16"/>
  <c r="T407" i="16"/>
  <c r="S408" i="16"/>
  <c r="T408" i="16"/>
  <c r="S409" i="16"/>
  <c r="T409" i="16"/>
  <c r="S410" i="16"/>
  <c r="T410" i="16"/>
  <c r="S411" i="16"/>
  <c r="T411" i="16"/>
  <c r="S412" i="16"/>
  <c r="T412" i="16"/>
  <c r="S413" i="16"/>
  <c r="T413" i="16"/>
  <c r="S414" i="16"/>
  <c r="T414" i="16"/>
  <c r="S415" i="16"/>
  <c r="T415" i="16"/>
  <c r="S416" i="16"/>
  <c r="T416" i="16"/>
  <c r="S417" i="16"/>
  <c r="T417" i="16"/>
  <c r="S418" i="16"/>
  <c r="T418" i="16"/>
  <c r="S419" i="16"/>
  <c r="T419" i="16"/>
  <c r="S420" i="16"/>
  <c r="T420" i="16"/>
  <c r="S421" i="16"/>
  <c r="T421" i="16"/>
  <c r="S422" i="16"/>
  <c r="T422" i="16"/>
  <c r="S423" i="16"/>
  <c r="T423" i="16"/>
  <c r="S424" i="16"/>
  <c r="T424" i="16"/>
  <c r="S425" i="16"/>
  <c r="T425" i="16"/>
  <c r="S426" i="16"/>
  <c r="T426" i="16"/>
  <c r="S427" i="16"/>
  <c r="T427" i="16"/>
  <c r="S428" i="16"/>
  <c r="T428" i="16"/>
  <c r="S429" i="16"/>
  <c r="T429" i="16"/>
  <c r="S430" i="16"/>
  <c r="T430" i="16"/>
  <c r="S431" i="16"/>
  <c r="T431" i="16"/>
  <c r="S432" i="16"/>
  <c r="T432" i="16"/>
  <c r="S433" i="16"/>
  <c r="T433" i="16"/>
  <c r="S434" i="16"/>
  <c r="T434" i="16"/>
  <c r="S435" i="16"/>
  <c r="T435" i="16"/>
  <c r="S436" i="16"/>
  <c r="T436" i="16"/>
  <c r="S437" i="16"/>
  <c r="T437" i="16"/>
  <c r="S438" i="16"/>
  <c r="T438" i="16"/>
  <c r="S439" i="16"/>
  <c r="T439" i="16"/>
  <c r="S440" i="16"/>
  <c r="T440" i="16"/>
  <c r="S441" i="16"/>
  <c r="T441" i="16"/>
  <c r="S442" i="16"/>
  <c r="T442" i="16"/>
  <c r="S443" i="16"/>
  <c r="T443" i="16"/>
  <c r="S444" i="16"/>
  <c r="T444" i="16"/>
  <c r="S445" i="16"/>
  <c r="T445" i="16"/>
  <c r="S446" i="16"/>
  <c r="T446" i="16"/>
  <c r="S447" i="16"/>
  <c r="T447" i="16"/>
  <c r="S448" i="16"/>
  <c r="T448" i="16"/>
  <c r="S449" i="16"/>
  <c r="T449" i="16"/>
  <c r="S450" i="16"/>
  <c r="T450" i="16"/>
  <c r="S451" i="16"/>
  <c r="T451" i="16"/>
  <c r="S452" i="16"/>
  <c r="T452" i="16"/>
  <c r="S453" i="16"/>
  <c r="T453" i="16"/>
  <c r="S454" i="16"/>
  <c r="T454" i="16"/>
  <c r="S455" i="16"/>
  <c r="T455" i="16"/>
  <c r="S456" i="16"/>
  <c r="T456" i="16"/>
  <c r="S457" i="16"/>
  <c r="T457" i="16"/>
  <c r="S458" i="16"/>
  <c r="T458" i="16"/>
  <c r="S459" i="16"/>
  <c r="T459" i="16"/>
  <c r="S460" i="16"/>
  <c r="T460" i="16"/>
  <c r="S461" i="16"/>
  <c r="T461" i="16"/>
  <c r="S462" i="16"/>
  <c r="T462" i="16"/>
  <c r="S463" i="16"/>
  <c r="T463" i="16"/>
  <c r="S464" i="16"/>
  <c r="T464" i="16"/>
  <c r="S465" i="16"/>
  <c r="T465" i="16"/>
  <c r="S466" i="16"/>
  <c r="T466" i="16"/>
  <c r="S467" i="16"/>
  <c r="T467" i="16"/>
  <c r="S468" i="16"/>
  <c r="T468" i="16"/>
  <c r="S469" i="16"/>
  <c r="T469" i="16"/>
  <c r="S470" i="16"/>
  <c r="T470" i="16"/>
  <c r="S471" i="16"/>
  <c r="T471" i="16"/>
  <c r="S472" i="16"/>
  <c r="T472" i="16"/>
  <c r="S473" i="16"/>
  <c r="T473" i="16"/>
  <c r="S474" i="16"/>
  <c r="T474" i="16"/>
  <c r="S475" i="16"/>
  <c r="T475" i="16"/>
  <c r="S476" i="16"/>
  <c r="T476" i="16"/>
  <c r="S477" i="16"/>
  <c r="T477" i="16"/>
  <c r="S478" i="16"/>
  <c r="T478" i="16"/>
  <c r="S479" i="16"/>
  <c r="T479" i="16"/>
  <c r="S480" i="16"/>
  <c r="T480" i="16"/>
  <c r="S481" i="16"/>
  <c r="T481" i="16"/>
  <c r="S482" i="16"/>
  <c r="T482" i="16"/>
  <c r="S483" i="16"/>
  <c r="T483" i="16"/>
  <c r="S484" i="16"/>
  <c r="T484" i="16"/>
  <c r="S485" i="16"/>
  <c r="T485" i="16"/>
  <c r="S486" i="16"/>
  <c r="T486" i="16"/>
  <c r="S487" i="16"/>
  <c r="T487" i="16"/>
  <c r="S488" i="16"/>
  <c r="T488" i="16"/>
  <c r="S489" i="16"/>
  <c r="T489" i="16"/>
  <c r="S490" i="16"/>
  <c r="T490" i="16"/>
  <c r="S491" i="16"/>
  <c r="T491" i="16"/>
  <c r="S492" i="16"/>
  <c r="T492" i="16"/>
  <c r="S493" i="16"/>
  <c r="T493" i="16"/>
  <c r="S494" i="16"/>
  <c r="T494" i="16"/>
  <c r="S495" i="16"/>
  <c r="T495" i="16"/>
  <c r="S496" i="16"/>
  <c r="T496" i="16"/>
  <c r="S497" i="16"/>
  <c r="T497" i="16"/>
  <c r="S498" i="16"/>
  <c r="T498" i="16"/>
  <c r="S499" i="16"/>
  <c r="T499" i="16"/>
  <c r="S500" i="16"/>
  <c r="T500" i="16"/>
  <c r="S501" i="16"/>
  <c r="T501" i="16"/>
  <c r="S502" i="16"/>
  <c r="T502" i="16"/>
  <c r="S503" i="16"/>
  <c r="T503" i="16"/>
  <c r="S504" i="16"/>
  <c r="T504" i="16"/>
  <c r="S505" i="16"/>
  <c r="T505" i="16"/>
  <c r="S506" i="16"/>
  <c r="T506" i="16"/>
  <c r="S507" i="16"/>
  <c r="T507" i="16"/>
  <c r="S508" i="16"/>
  <c r="T508" i="16"/>
  <c r="S509" i="16"/>
  <c r="T509" i="16"/>
  <c r="S510" i="16"/>
  <c r="T510" i="16"/>
  <c r="S511" i="16"/>
  <c r="T511" i="16"/>
  <c r="S512" i="16"/>
  <c r="T512" i="16"/>
  <c r="S513" i="16"/>
  <c r="T513" i="16"/>
  <c r="S514" i="16"/>
  <c r="T514" i="16"/>
  <c r="S515" i="16"/>
  <c r="T515" i="16"/>
  <c r="S516" i="16"/>
  <c r="T516" i="16"/>
  <c r="S517" i="16"/>
  <c r="T517" i="16"/>
  <c r="S518" i="16"/>
  <c r="T518" i="16"/>
  <c r="S519" i="16"/>
  <c r="T519" i="16"/>
  <c r="S520" i="16"/>
  <c r="T520" i="16"/>
  <c r="S521" i="16"/>
  <c r="T521" i="16"/>
  <c r="S522" i="16"/>
  <c r="T522" i="16"/>
  <c r="S523" i="16"/>
  <c r="T523" i="16"/>
  <c r="S524" i="16"/>
  <c r="T524" i="16"/>
  <c r="S525" i="16"/>
  <c r="T525" i="16"/>
  <c r="S526" i="16"/>
  <c r="T526" i="16"/>
  <c r="S527" i="16"/>
  <c r="T527" i="16"/>
  <c r="S528" i="16"/>
  <c r="T528" i="16"/>
  <c r="S529" i="16"/>
  <c r="T529" i="16"/>
  <c r="S530" i="16"/>
  <c r="T530" i="16"/>
  <c r="S531" i="16"/>
  <c r="T531" i="16"/>
  <c r="S532" i="16"/>
  <c r="T532" i="16"/>
  <c r="S533" i="16"/>
  <c r="T533" i="16"/>
  <c r="S534" i="16"/>
  <c r="T534" i="16"/>
  <c r="S535" i="16"/>
  <c r="T535" i="16"/>
  <c r="S536" i="16"/>
  <c r="T536" i="16"/>
  <c r="S537" i="16"/>
  <c r="T537" i="16"/>
  <c r="S538" i="16"/>
  <c r="T538" i="16"/>
  <c r="S539" i="16"/>
  <c r="T539" i="16"/>
  <c r="S540" i="16"/>
  <c r="T540" i="16"/>
  <c r="S541" i="16"/>
  <c r="T541" i="16"/>
  <c r="S542" i="16"/>
  <c r="T542" i="16"/>
  <c r="S543" i="16"/>
  <c r="T543" i="16"/>
  <c r="S544" i="16"/>
  <c r="T544" i="16"/>
  <c r="S545" i="16"/>
  <c r="T545" i="16"/>
  <c r="S546" i="16"/>
  <c r="T546" i="16"/>
  <c r="S547" i="16"/>
  <c r="T547" i="16"/>
  <c r="S548" i="16"/>
  <c r="T548" i="16"/>
  <c r="S549" i="16"/>
  <c r="T549" i="16"/>
  <c r="S550" i="16"/>
  <c r="T550" i="16"/>
  <c r="S551" i="16"/>
  <c r="T551" i="16"/>
  <c r="S552" i="16"/>
  <c r="T552" i="16"/>
  <c r="S553" i="16"/>
  <c r="T553" i="16"/>
  <c r="S554" i="16"/>
  <c r="T554" i="16"/>
  <c r="S555" i="16"/>
  <c r="T555" i="16"/>
  <c r="S556" i="16"/>
  <c r="T556" i="16"/>
  <c r="S557" i="16"/>
  <c r="T557" i="16"/>
  <c r="S558" i="16"/>
  <c r="T558" i="16"/>
  <c r="S559" i="16"/>
  <c r="T559" i="16"/>
  <c r="S560" i="16"/>
  <c r="T560" i="16"/>
  <c r="S561" i="16"/>
  <c r="T561" i="16"/>
  <c r="S562" i="16"/>
  <c r="T562" i="16"/>
  <c r="S563" i="16"/>
  <c r="T563" i="16"/>
  <c r="S564" i="16"/>
  <c r="T564" i="16"/>
  <c r="S565" i="16"/>
  <c r="T565" i="16"/>
  <c r="S566" i="16"/>
  <c r="T566" i="16"/>
  <c r="S567" i="16"/>
  <c r="T567" i="16"/>
  <c r="S568" i="16"/>
  <c r="T568" i="16"/>
  <c r="S569" i="16"/>
  <c r="T569" i="16"/>
  <c r="S570" i="16"/>
  <c r="T570" i="16"/>
  <c r="S571" i="16"/>
  <c r="T571" i="16"/>
  <c r="S572" i="16"/>
  <c r="T572" i="16"/>
  <c r="S573" i="16"/>
  <c r="T573" i="16"/>
  <c r="S574" i="16"/>
  <c r="T574" i="16"/>
  <c r="S575" i="16"/>
  <c r="T575" i="16"/>
  <c r="S576" i="16"/>
  <c r="T576" i="16"/>
  <c r="S577" i="16"/>
  <c r="T577" i="16"/>
  <c r="S578" i="16"/>
  <c r="T578" i="16"/>
  <c r="S579" i="16"/>
  <c r="T579" i="16"/>
  <c r="S580" i="16"/>
  <c r="T580" i="16"/>
  <c r="S581" i="16"/>
  <c r="T581" i="16"/>
  <c r="S582" i="16"/>
  <c r="T582" i="16"/>
  <c r="S583" i="16"/>
  <c r="T583" i="16"/>
  <c r="S584" i="16"/>
  <c r="T584" i="16"/>
  <c r="S585" i="16"/>
  <c r="T585" i="16"/>
  <c r="S586" i="16"/>
  <c r="T586" i="16"/>
  <c r="S587" i="16"/>
  <c r="T587" i="16"/>
  <c r="S588" i="16"/>
  <c r="T588" i="16"/>
  <c r="S589" i="16"/>
  <c r="T589" i="16"/>
  <c r="S590" i="16"/>
  <c r="T590" i="16"/>
  <c r="S591" i="16"/>
  <c r="T591" i="16"/>
  <c r="S592" i="16"/>
  <c r="T592" i="16"/>
  <c r="S593" i="16"/>
  <c r="T593" i="16"/>
  <c r="S594" i="16"/>
  <c r="T594" i="16"/>
  <c r="S595" i="16"/>
  <c r="T595" i="16"/>
  <c r="S596" i="16"/>
  <c r="T596" i="16"/>
  <c r="S597" i="16"/>
  <c r="T597" i="16"/>
  <c r="S598" i="16"/>
  <c r="T598" i="16"/>
  <c r="S599" i="16"/>
  <c r="T599" i="16"/>
  <c r="S600" i="16"/>
  <c r="T600" i="16"/>
  <c r="S601" i="16"/>
  <c r="T601" i="16"/>
  <c r="S602" i="16"/>
  <c r="T602" i="16"/>
  <c r="S603" i="16"/>
  <c r="T603" i="16"/>
  <c r="S604" i="16"/>
  <c r="T604" i="16"/>
  <c r="S605" i="16"/>
  <c r="T605" i="16"/>
  <c r="S606" i="16"/>
  <c r="T606" i="16"/>
  <c r="S607" i="16"/>
  <c r="T607" i="16"/>
  <c r="S608" i="16"/>
  <c r="T608" i="16"/>
  <c r="S609" i="16"/>
  <c r="T609" i="16"/>
  <c r="S610" i="16"/>
  <c r="T610" i="16"/>
  <c r="S611" i="16"/>
  <c r="T611" i="16"/>
  <c r="S612" i="16"/>
  <c r="T612" i="16"/>
  <c r="S613" i="16"/>
  <c r="T613" i="16"/>
  <c r="S614" i="16"/>
  <c r="T614" i="16"/>
  <c r="S615" i="16"/>
  <c r="T615" i="16"/>
  <c r="S616" i="16"/>
  <c r="T616" i="16"/>
  <c r="S617" i="16"/>
  <c r="T617" i="16"/>
  <c r="S618" i="16"/>
  <c r="T618" i="16"/>
  <c r="S619" i="16"/>
  <c r="T619" i="16"/>
  <c r="S620" i="16"/>
  <c r="T620" i="16"/>
  <c r="S621" i="16"/>
  <c r="T621" i="16"/>
  <c r="S622" i="16"/>
  <c r="T622" i="16"/>
  <c r="S623" i="16"/>
  <c r="T623" i="16"/>
  <c r="S624" i="16"/>
  <c r="T624" i="16"/>
  <c r="S625" i="16"/>
  <c r="T625" i="16"/>
  <c r="S626" i="16"/>
  <c r="T626" i="16"/>
  <c r="S627" i="16"/>
  <c r="T627" i="16"/>
  <c r="S628" i="16"/>
  <c r="T628" i="16"/>
  <c r="S629" i="16"/>
  <c r="T629" i="16"/>
  <c r="S630" i="16"/>
  <c r="T630" i="16"/>
  <c r="S631" i="16"/>
  <c r="T631" i="16"/>
  <c r="S632" i="16"/>
  <c r="T632" i="16"/>
  <c r="S633" i="16"/>
  <c r="T633" i="16"/>
  <c r="S634" i="16"/>
  <c r="T634" i="16"/>
  <c r="S635" i="16"/>
  <c r="T635" i="16"/>
  <c r="S636" i="16"/>
  <c r="T636" i="16"/>
  <c r="S637" i="16"/>
  <c r="T637" i="16"/>
  <c r="S638" i="16"/>
  <c r="T638" i="16"/>
  <c r="S639" i="16"/>
  <c r="T639" i="16"/>
  <c r="S640" i="16"/>
  <c r="T640" i="16"/>
  <c r="S641" i="16"/>
  <c r="T641" i="16"/>
  <c r="S642" i="16"/>
  <c r="T642" i="16"/>
  <c r="S643" i="16"/>
  <c r="T643" i="16"/>
  <c r="S644" i="16"/>
  <c r="T644" i="16"/>
  <c r="S645" i="16"/>
  <c r="T645" i="16"/>
  <c r="S646" i="16"/>
  <c r="T646" i="16"/>
  <c r="S647" i="16"/>
  <c r="T647" i="16"/>
  <c r="S648" i="16"/>
  <c r="T648" i="16"/>
  <c r="S649" i="16"/>
  <c r="T649" i="16"/>
  <c r="S650" i="16"/>
  <c r="T650" i="16"/>
  <c r="S651" i="16"/>
  <c r="T651" i="16"/>
  <c r="S652" i="16"/>
  <c r="T652" i="16"/>
  <c r="S653" i="16"/>
  <c r="T653" i="16"/>
  <c r="S654" i="16"/>
  <c r="T654" i="16"/>
  <c r="S655" i="16"/>
  <c r="T655" i="16"/>
  <c r="S656" i="16"/>
  <c r="T656" i="16"/>
  <c r="S657" i="16"/>
  <c r="T657" i="16"/>
  <c r="S658" i="16"/>
  <c r="T658" i="16"/>
  <c r="S659" i="16"/>
  <c r="T659" i="16"/>
  <c r="S660" i="16"/>
  <c r="T660" i="16"/>
  <c r="S661" i="16"/>
  <c r="T661" i="16"/>
  <c r="S662" i="16"/>
  <c r="T662" i="16"/>
  <c r="S663" i="16"/>
  <c r="T663" i="16"/>
  <c r="S664" i="16"/>
  <c r="T664" i="16"/>
  <c r="S665" i="16"/>
  <c r="T665" i="16"/>
  <c r="S666" i="16"/>
  <c r="T666" i="16"/>
  <c r="S667" i="16"/>
  <c r="T667" i="16"/>
  <c r="S668" i="16"/>
  <c r="T668" i="16"/>
  <c r="S669" i="16"/>
  <c r="T669" i="16"/>
  <c r="S670" i="16"/>
  <c r="T670" i="16"/>
  <c r="S671" i="16"/>
  <c r="T671" i="16"/>
  <c r="S672" i="16"/>
  <c r="T672" i="16"/>
  <c r="S673" i="16"/>
  <c r="T673" i="16"/>
  <c r="S674" i="16"/>
  <c r="T674" i="16"/>
  <c r="S675" i="16"/>
  <c r="T675" i="16"/>
  <c r="S676" i="16"/>
  <c r="T676" i="16"/>
  <c r="S677" i="16"/>
  <c r="T677" i="16"/>
  <c r="S678" i="16"/>
  <c r="T678" i="16"/>
  <c r="S679" i="16"/>
  <c r="T679" i="16"/>
  <c r="S680" i="16"/>
  <c r="T680" i="16"/>
  <c r="S681" i="16"/>
  <c r="T681" i="16"/>
  <c r="S682" i="16"/>
  <c r="T682" i="16"/>
  <c r="S683" i="16"/>
  <c r="T683" i="16"/>
  <c r="S684" i="16"/>
  <c r="T684" i="16"/>
  <c r="S685" i="16"/>
  <c r="T685" i="16"/>
  <c r="S686" i="16"/>
  <c r="T686" i="16"/>
  <c r="S687" i="16"/>
  <c r="T687" i="16"/>
  <c r="S688" i="16"/>
  <c r="T688" i="16"/>
  <c r="S689" i="16"/>
  <c r="T689" i="16"/>
  <c r="S690" i="16"/>
  <c r="T690" i="16"/>
  <c r="S691" i="16"/>
  <c r="T691" i="16"/>
  <c r="S692" i="16"/>
  <c r="T692" i="16"/>
  <c r="S693" i="16"/>
  <c r="T693" i="16"/>
  <c r="S694" i="16"/>
  <c r="T694" i="16"/>
  <c r="S695" i="16"/>
  <c r="T695" i="16"/>
  <c r="S696" i="16"/>
  <c r="T696" i="16"/>
  <c r="S697" i="16"/>
  <c r="T697" i="16"/>
  <c r="S698" i="16"/>
  <c r="T698" i="16"/>
  <c r="S699" i="16"/>
  <c r="T699" i="16"/>
  <c r="S700" i="16"/>
  <c r="T700" i="16"/>
  <c r="S701" i="16"/>
  <c r="T701" i="16"/>
  <c r="S702" i="16"/>
  <c r="T702" i="16"/>
  <c r="S703" i="16"/>
  <c r="T703" i="16"/>
  <c r="S704" i="16"/>
  <c r="T704" i="16"/>
  <c r="S705" i="16"/>
  <c r="T705" i="16"/>
  <c r="S706" i="16"/>
  <c r="T706" i="16"/>
  <c r="S707" i="16"/>
  <c r="T707" i="16"/>
  <c r="S708" i="16"/>
  <c r="T708" i="16"/>
  <c r="S709" i="16"/>
  <c r="T709" i="16"/>
  <c r="S710" i="16"/>
  <c r="T710" i="16"/>
  <c r="S711" i="16"/>
  <c r="T711" i="16"/>
  <c r="S712" i="16"/>
  <c r="T712" i="16"/>
  <c r="S713" i="16"/>
  <c r="T713" i="16"/>
  <c r="S714" i="16"/>
  <c r="T714" i="16"/>
  <c r="S715" i="16"/>
  <c r="T715" i="16"/>
  <c r="S716" i="16"/>
  <c r="T716" i="16"/>
  <c r="S717" i="16"/>
  <c r="T717" i="16"/>
  <c r="S718" i="16"/>
  <c r="T718" i="16"/>
  <c r="S719" i="16"/>
  <c r="T719" i="16"/>
  <c r="S720" i="16"/>
  <c r="T720" i="16"/>
  <c r="S721" i="16"/>
  <c r="T721" i="16"/>
  <c r="S722" i="16"/>
  <c r="T722" i="16"/>
  <c r="S723" i="16"/>
  <c r="T723" i="16"/>
  <c r="S724" i="16"/>
  <c r="T724" i="16"/>
  <c r="S725" i="16"/>
  <c r="T725" i="16"/>
  <c r="S726" i="16"/>
  <c r="T726" i="16"/>
  <c r="S727" i="16"/>
  <c r="T727" i="16"/>
  <c r="S728" i="16"/>
  <c r="T728" i="16"/>
  <c r="S729" i="16"/>
  <c r="T729" i="16"/>
  <c r="S730" i="16"/>
  <c r="T730" i="16"/>
  <c r="S731" i="16"/>
  <c r="T731" i="16"/>
  <c r="S732" i="16"/>
  <c r="T732" i="16"/>
  <c r="S733" i="16"/>
  <c r="T733" i="16"/>
  <c r="S734" i="16"/>
  <c r="T734" i="16"/>
  <c r="S735" i="16"/>
  <c r="T735" i="16"/>
  <c r="S736" i="16"/>
  <c r="T736" i="16"/>
  <c r="S737" i="16"/>
  <c r="T737" i="16"/>
  <c r="S738" i="16"/>
  <c r="T738" i="16"/>
  <c r="S739" i="16"/>
  <c r="T739" i="16"/>
  <c r="S740" i="16"/>
  <c r="T740" i="16"/>
  <c r="S741" i="16"/>
  <c r="T741" i="16"/>
  <c r="S742" i="16"/>
  <c r="T742" i="16"/>
  <c r="S743" i="16"/>
  <c r="T743" i="16"/>
  <c r="S744" i="16"/>
  <c r="T744" i="16"/>
  <c r="S745" i="16"/>
  <c r="T745" i="16"/>
  <c r="S746" i="16"/>
  <c r="T746" i="16"/>
  <c r="S747" i="16"/>
  <c r="T747" i="16"/>
  <c r="S748" i="16"/>
  <c r="T748" i="16"/>
  <c r="S749" i="16"/>
  <c r="T749" i="16"/>
  <c r="S750" i="16"/>
  <c r="T750" i="16"/>
  <c r="S751" i="16"/>
  <c r="T751" i="16"/>
  <c r="S752" i="16"/>
  <c r="T752" i="16"/>
  <c r="S753" i="16"/>
  <c r="T753" i="16"/>
  <c r="S754" i="16"/>
  <c r="T754" i="16"/>
  <c r="S755" i="16"/>
  <c r="T755" i="16"/>
  <c r="S756" i="16"/>
  <c r="T756" i="16"/>
  <c r="S757" i="16"/>
  <c r="T757" i="16"/>
  <c r="S758" i="16"/>
  <c r="T758" i="16"/>
  <c r="S759" i="16"/>
  <c r="T759" i="16"/>
  <c r="S760" i="16"/>
  <c r="T760" i="16"/>
  <c r="S761" i="16"/>
  <c r="T761" i="16"/>
  <c r="S762" i="16"/>
  <c r="T762" i="16"/>
  <c r="S763" i="16"/>
  <c r="T763" i="16"/>
  <c r="S764" i="16"/>
  <c r="T764" i="16"/>
  <c r="S765" i="16"/>
  <c r="T765" i="16"/>
  <c r="S766" i="16"/>
  <c r="T766" i="16"/>
  <c r="S767" i="16"/>
  <c r="T767" i="16"/>
  <c r="S768" i="16"/>
  <c r="T768" i="16"/>
  <c r="S769" i="16"/>
  <c r="T769" i="16"/>
  <c r="S770" i="16"/>
  <c r="T770" i="16"/>
  <c r="S771" i="16"/>
  <c r="T771" i="16"/>
  <c r="S772" i="16"/>
  <c r="T772" i="16"/>
  <c r="S773" i="16"/>
  <c r="T773" i="16"/>
  <c r="S774" i="16"/>
  <c r="T774" i="16"/>
  <c r="S775" i="16"/>
  <c r="T775" i="16"/>
  <c r="S776" i="16"/>
  <c r="T776" i="16"/>
  <c r="S777" i="16"/>
  <c r="T777" i="16"/>
  <c r="S778" i="16"/>
  <c r="T778" i="16"/>
  <c r="S779" i="16"/>
  <c r="T779" i="16"/>
  <c r="S780" i="16"/>
  <c r="T780" i="16"/>
  <c r="S781" i="16"/>
  <c r="T781" i="16"/>
  <c r="S782" i="16"/>
  <c r="T782" i="16"/>
  <c r="S783" i="16"/>
  <c r="T783" i="16"/>
  <c r="S784" i="16"/>
  <c r="T784" i="16"/>
  <c r="S785" i="16"/>
  <c r="T785" i="16"/>
  <c r="S786" i="16"/>
  <c r="T786" i="16"/>
  <c r="S787" i="16"/>
  <c r="T787" i="16"/>
  <c r="S788" i="16"/>
  <c r="T788" i="16"/>
  <c r="S789" i="16"/>
  <c r="T789" i="16"/>
  <c r="S790" i="16"/>
  <c r="T790" i="16"/>
  <c r="S791" i="16"/>
  <c r="T791" i="16"/>
  <c r="S792" i="16"/>
  <c r="T792" i="16"/>
  <c r="S793" i="16"/>
  <c r="T793" i="16"/>
  <c r="S794" i="16"/>
  <c r="T794" i="16"/>
  <c r="S795" i="16"/>
  <c r="T795" i="16"/>
  <c r="S796" i="16"/>
  <c r="T796" i="16"/>
  <c r="S797" i="16"/>
  <c r="T797" i="16"/>
  <c r="S798" i="16"/>
  <c r="T798" i="16"/>
  <c r="S799" i="16"/>
  <c r="T799" i="16"/>
  <c r="S800" i="16"/>
  <c r="T800" i="16"/>
  <c r="S801" i="16"/>
  <c r="T801" i="16"/>
  <c r="S802" i="16"/>
  <c r="T802" i="16"/>
  <c r="S803" i="16"/>
  <c r="T803" i="16"/>
  <c r="S804" i="16"/>
  <c r="T804" i="16"/>
  <c r="S805" i="16"/>
  <c r="T805" i="16"/>
  <c r="S806" i="16"/>
  <c r="T806" i="16"/>
  <c r="S807" i="16"/>
  <c r="T807" i="16"/>
  <c r="S808" i="16"/>
  <c r="T808" i="16"/>
  <c r="S809" i="16"/>
  <c r="T809" i="16"/>
  <c r="S810" i="16"/>
  <c r="T810" i="16"/>
  <c r="S811" i="16"/>
  <c r="T811" i="16"/>
  <c r="S812" i="16"/>
  <c r="T812" i="16"/>
  <c r="S813" i="16"/>
  <c r="T813" i="16"/>
  <c r="S814" i="16"/>
  <c r="T814" i="16"/>
  <c r="S815" i="16"/>
  <c r="T815" i="16"/>
  <c r="S816" i="16"/>
  <c r="T816" i="16"/>
  <c r="S817" i="16"/>
  <c r="T817" i="16"/>
  <c r="S818" i="16"/>
  <c r="T818" i="16"/>
  <c r="S819" i="16"/>
  <c r="T819" i="16"/>
  <c r="S820" i="16"/>
  <c r="T820" i="16"/>
  <c r="S821" i="16"/>
  <c r="T821" i="16"/>
  <c r="S822" i="16"/>
  <c r="T822" i="16"/>
  <c r="S823" i="16"/>
  <c r="T823" i="16"/>
  <c r="S824" i="16"/>
  <c r="T824" i="16"/>
  <c r="S825" i="16"/>
  <c r="T825" i="16"/>
  <c r="S826" i="16"/>
  <c r="T826" i="16"/>
  <c r="S827" i="16"/>
  <c r="T827" i="16"/>
  <c r="S828" i="16"/>
  <c r="T828" i="16"/>
  <c r="S829" i="16"/>
  <c r="T829" i="16"/>
  <c r="S830" i="16"/>
  <c r="T830" i="16"/>
  <c r="S831" i="16"/>
  <c r="T831" i="16"/>
  <c r="S832" i="16"/>
  <c r="T832" i="16"/>
  <c r="S833" i="16"/>
  <c r="T833" i="16"/>
  <c r="S834" i="16"/>
  <c r="T834" i="16"/>
  <c r="S835" i="16"/>
  <c r="T835" i="16"/>
  <c r="S836" i="16"/>
  <c r="T836" i="16"/>
  <c r="S837" i="16"/>
  <c r="T837" i="16"/>
  <c r="S838" i="16"/>
  <c r="T838" i="16"/>
  <c r="S839" i="16"/>
  <c r="T839" i="16"/>
  <c r="S840" i="16"/>
  <c r="T840" i="16"/>
  <c r="S841" i="16"/>
  <c r="T841" i="16"/>
  <c r="S842" i="16"/>
  <c r="T842" i="16"/>
  <c r="S843" i="16"/>
  <c r="T843" i="16"/>
  <c r="S844" i="16"/>
  <c r="T844" i="16"/>
  <c r="S845" i="16"/>
  <c r="T845" i="16"/>
  <c r="S846" i="16"/>
  <c r="T846" i="16"/>
  <c r="S847" i="16"/>
  <c r="T847" i="16"/>
  <c r="S848" i="16"/>
  <c r="T848" i="16"/>
  <c r="S849" i="16"/>
  <c r="T849" i="16"/>
  <c r="S850" i="16"/>
  <c r="T850" i="16"/>
  <c r="S851" i="16"/>
  <c r="T851" i="16"/>
  <c r="S852" i="16"/>
  <c r="T852" i="16"/>
  <c r="S853" i="16"/>
  <c r="T853" i="16"/>
  <c r="S854" i="16"/>
  <c r="T854" i="16"/>
  <c r="S855" i="16"/>
  <c r="T855" i="16"/>
  <c r="S856" i="16"/>
  <c r="T856" i="16"/>
  <c r="S857" i="16"/>
  <c r="T857" i="16"/>
  <c r="S858" i="16"/>
  <c r="T858" i="16"/>
  <c r="S859" i="16"/>
  <c r="T859" i="16"/>
  <c r="S860" i="16"/>
  <c r="T860" i="16"/>
  <c r="S861" i="16"/>
  <c r="T861" i="16"/>
  <c r="S862" i="16"/>
  <c r="T862" i="16"/>
  <c r="S863" i="16"/>
  <c r="T863" i="16"/>
  <c r="S864" i="16"/>
  <c r="T864" i="16"/>
  <c r="S865" i="16"/>
  <c r="T865" i="16"/>
  <c r="S866" i="16"/>
  <c r="T866" i="16"/>
  <c r="S867" i="16"/>
  <c r="T867" i="16"/>
  <c r="S868" i="16"/>
  <c r="T868" i="16"/>
  <c r="S869" i="16"/>
  <c r="T869" i="16"/>
  <c r="S870" i="16"/>
  <c r="T870" i="16"/>
  <c r="S871" i="16"/>
  <c r="T871" i="16"/>
  <c r="S872" i="16"/>
  <c r="T872" i="16"/>
  <c r="S873" i="16"/>
  <c r="T873" i="16"/>
  <c r="S874" i="16"/>
  <c r="T874" i="16"/>
  <c r="S875" i="16"/>
  <c r="T875" i="16"/>
  <c r="S876" i="16"/>
  <c r="T876" i="16"/>
  <c r="S877" i="16"/>
  <c r="T877" i="16"/>
  <c r="S878" i="16"/>
  <c r="T878" i="16"/>
  <c r="S879" i="16"/>
  <c r="T879" i="16"/>
  <c r="S880" i="16"/>
  <c r="T880" i="16"/>
  <c r="S881" i="16"/>
  <c r="T881" i="16"/>
  <c r="S882" i="16"/>
  <c r="T882" i="16"/>
  <c r="S883" i="16"/>
  <c r="T883" i="16"/>
  <c r="S884" i="16"/>
  <c r="T884" i="16"/>
  <c r="S885" i="16"/>
  <c r="T885" i="16"/>
  <c r="S886" i="16"/>
  <c r="T886" i="16"/>
  <c r="S887" i="16"/>
  <c r="T887" i="16"/>
  <c r="S888" i="16"/>
  <c r="T888" i="16"/>
  <c r="S889" i="16"/>
  <c r="T889" i="16"/>
  <c r="S890" i="16"/>
  <c r="T890" i="16"/>
  <c r="S891" i="16"/>
  <c r="T891" i="16"/>
  <c r="S892" i="16"/>
  <c r="T892" i="16"/>
  <c r="S893" i="16"/>
  <c r="T893" i="16"/>
  <c r="S894" i="16"/>
  <c r="T894" i="16"/>
  <c r="S895" i="16"/>
  <c r="T895" i="16"/>
  <c r="S896" i="16"/>
  <c r="T896" i="16"/>
  <c r="S897" i="16"/>
  <c r="T897" i="16"/>
  <c r="S898" i="16"/>
  <c r="T898" i="16"/>
  <c r="S899" i="16"/>
  <c r="T899" i="16"/>
  <c r="S900" i="16"/>
  <c r="T900" i="16"/>
  <c r="S901" i="16"/>
  <c r="T901" i="16"/>
  <c r="S902" i="16"/>
  <c r="T902" i="16"/>
  <c r="S903" i="16"/>
  <c r="T903" i="16"/>
  <c r="S904" i="16"/>
  <c r="T904" i="16"/>
  <c r="S905" i="16"/>
  <c r="T905" i="16"/>
  <c r="S906" i="16"/>
  <c r="T906" i="16"/>
  <c r="S907" i="16"/>
  <c r="T907" i="16"/>
  <c r="S908" i="16"/>
  <c r="T908" i="16"/>
  <c r="S909" i="16"/>
  <c r="T909" i="16"/>
  <c r="S910" i="16"/>
  <c r="T910" i="16"/>
  <c r="S911" i="16"/>
  <c r="T911" i="16"/>
  <c r="S912" i="16"/>
  <c r="T912" i="16"/>
  <c r="S913" i="16"/>
  <c r="T913" i="16"/>
  <c r="S914" i="16"/>
  <c r="T914" i="16"/>
  <c r="S915" i="16"/>
  <c r="T915" i="16"/>
  <c r="S916" i="16"/>
  <c r="T916" i="16"/>
  <c r="S917" i="16"/>
  <c r="T917" i="16"/>
  <c r="S918" i="16"/>
  <c r="T918" i="16"/>
  <c r="S919" i="16"/>
  <c r="T919" i="16"/>
  <c r="S920" i="16"/>
  <c r="T920" i="16"/>
  <c r="S921" i="16"/>
  <c r="T921" i="16"/>
  <c r="S922" i="16"/>
  <c r="T922" i="16"/>
  <c r="S923" i="16"/>
  <c r="T923" i="16"/>
  <c r="S924" i="16"/>
  <c r="T924" i="16"/>
  <c r="S925" i="16"/>
  <c r="T925" i="16"/>
  <c r="S926" i="16"/>
  <c r="T926" i="16"/>
  <c r="S927" i="16"/>
  <c r="T927" i="16"/>
  <c r="S928" i="16"/>
  <c r="T928" i="16"/>
  <c r="S929" i="16"/>
  <c r="T929" i="16"/>
  <c r="S930" i="16"/>
  <c r="T930" i="16"/>
  <c r="S931" i="16"/>
  <c r="T931" i="16"/>
  <c r="S932" i="16"/>
  <c r="T932" i="16"/>
  <c r="S933" i="16"/>
  <c r="T933" i="16"/>
  <c r="S934" i="16"/>
  <c r="T934" i="16"/>
  <c r="S935" i="16"/>
  <c r="T935" i="16"/>
  <c r="S936" i="16"/>
  <c r="T936" i="16"/>
  <c r="S937" i="16"/>
  <c r="T937" i="16"/>
  <c r="S938" i="16"/>
  <c r="T938" i="16"/>
  <c r="S939" i="16"/>
  <c r="T939" i="16"/>
  <c r="S940" i="16"/>
  <c r="T940" i="16"/>
  <c r="S941" i="16"/>
  <c r="T941" i="16"/>
  <c r="S942" i="16"/>
  <c r="T942" i="16"/>
  <c r="S943" i="16"/>
  <c r="T943" i="16"/>
  <c r="S944" i="16"/>
  <c r="T944" i="16"/>
  <c r="S945" i="16"/>
  <c r="T945" i="16"/>
  <c r="S946" i="16"/>
  <c r="T946" i="16"/>
  <c r="S947" i="16"/>
  <c r="T947" i="16"/>
  <c r="S948" i="16"/>
  <c r="T948" i="16"/>
  <c r="S949" i="16"/>
  <c r="T949" i="16"/>
  <c r="S950" i="16"/>
  <c r="T950" i="16"/>
  <c r="S951" i="16"/>
  <c r="T951" i="16"/>
  <c r="S952" i="16"/>
  <c r="T952" i="16"/>
  <c r="S953" i="16"/>
  <c r="T953" i="16"/>
  <c r="S954" i="16"/>
  <c r="T954" i="16"/>
  <c r="S955" i="16"/>
  <c r="T955" i="16"/>
  <c r="S956" i="16"/>
  <c r="T956" i="16"/>
  <c r="S957" i="16"/>
  <c r="T957" i="16"/>
  <c r="S958" i="16"/>
  <c r="T958" i="16"/>
  <c r="S959" i="16"/>
  <c r="T959" i="16"/>
  <c r="S960" i="16"/>
  <c r="T960" i="16"/>
  <c r="S961" i="16"/>
  <c r="T961" i="16"/>
  <c r="S962" i="16"/>
  <c r="T962" i="16"/>
  <c r="S963" i="16"/>
  <c r="T963" i="16"/>
  <c r="S964" i="16"/>
  <c r="T964" i="16"/>
  <c r="S965" i="16"/>
  <c r="T965" i="16"/>
  <c r="S966" i="16"/>
  <c r="T966" i="16"/>
  <c r="S967" i="16"/>
  <c r="T967" i="16"/>
  <c r="S968" i="16"/>
  <c r="T968" i="16"/>
  <c r="S969" i="16"/>
  <c r="T969" i="16"/>
  <c r="S970" i="16"/>
  <c r="T970" i="16"/>
  <c r="S971" i="16"/>
  <c r="T971" i="16"/>
  <c r="S972" i="16"/>
  <c r="T972" i="16"/>
  <c r="S973" i="16"/>
  <c r="T973" i="16"/>
  <c r="S974" i="16"/>
  <c r="T974" i="16"/>
  <c r="S975" i="16"/>
  <c r="T975" i="16"/>
  <c r="S976" i="16"/>
  <c r="T976" i="16"/>
  <c r="S977" i="16"/>
  <c r="T977" i="16"/>
  <c r="S978" i="16"/>
  <c r="T978" i="16"/>
  <c r="S979" i="16"/>
  <c r="T979" i="16"/>
  <c r="S980" i="16"/>
  <c r="T980" i="16"/>
  <c r="S981" i="16"/>
  <c r="T981" i="16"/>
  <c r="S982" i="16"/>
  <c r="T982" i="16"/>
  <c r="S983" i="16"/>
  <c r="T983" i="16"/>
  <c r="S984" i="16"/>
  <c r="T984" i="16"/>
  <c r="S985" i="16"/>
  <c r="T985" i="16"/>
  <c r="S986" i="16"/>
  <c r="T986" i="16"/>
  <c r="S987" i="16"/>
  <c r="T987" i="16"/>
  <c r="S988" i="16"/>
  <c r="T988" i="16"/>
  <c r="S989" i="16"/>
  <c r="T989" i="16"/>
  <c r="S990" i="16"/>
  <c r="T990" i="16"/>
  <c r="S991" i="16"/>
  <c r="T991" i="16"/>
  <c r="S992" i="16"/>
  <c r="T992" i="16"/>
  <c r="S993" i="16"/>
  <c r="T993" i="16"/>
  <c r="S994" i="16"/>
  <c r="T994" i="16"/>
  <c r="S995" i="16"/>
  <c r="T995" i="16"/>
  <c r="S996" i="16"/>
  <c r="T996" i="16"/>
  <c r="S997" i="16"/>
  <c r="T997" i="16"/>
  <c r="S998" i="16"/>
  <c r="T998" i="16"/>
  <c r="S999" i="16"/>
  <c r="T999" i="16"/>
  <c r="S1000" i="16"/>
  <c r="T1000" i="16"/>
  <c r="S1001" i="16"/>
  <c r="T1001" i="16"/>
  <c r="S1002" i="16"/>
  <c r="T1002" i="16"/>
  <c r="S1003" i="16"/>
  <c r="T1003" i="16"/>
  <c r="S1004" i="16"/>
  <c r="T1004" i="16"/>
  <c r="S1005" i="16"/>
  <c r="T1005" i="16"/>
  <c r="S1006" i="16"/>
  <c r="T1006" i="16"/>
  <c r="S1007" i="16"/>
  <c r="T1007" i="16"/>
  <c r="S1008" i="16"/>
  <c r="T1008" i="16"/>
  <c r="S1009" i="16"/>
  <c r="T1009" i="16"/>
  <c r="S1010" i="16"/>
  <c r="T1010" i="16"/>
  <c r="S1011" i="16"/>
  <c r="T1011" i="16"/>
  <c r="S1012" i="16"/>
  <c r="T1012" i="16"/>
  <c r="S1013" i="16"/>
  <c r="T1013" i="16"/>
  <c r="S1014" i="16"/>
  <c r="T1014" i="16"/>
  <c r="S1015" i="16"/>
  <c r="T1015" i="16"/>
  <c r="S1016" i="16"/>
  <c r="T1016" i="16"/>
  <c r="S1017" i="16"/>
  <c r="T1017" i="16"/>
  <c r="S1018" i="16"/>
  <c r="T1018" i="16"/>
  <c r="S1019" i="16"/>
  <c r="T1019" i="16"/>
  <c r="S1020" i="16"/>
  <c r="T1020" i="16"/>
  <c r="S1021" i="16"/>
  <c r="T1021" i="16"/>
  <c r="S1022" i="16"/>
  <c r="T1022" i="16"/>
  <c r="S1023" i="16"/>
  <c r="T1023" i="16"/>
  <c r="S1024" i="16"/>
  <c r="T1024" i="16"/>
  <c r="S1025" i="16"/>
  <c r="T1025" i="16"/>
  <c r="S1026" i="16"/>
  <c r="T1026" i="16"/>
  <c r="S1027" i="16"/>
  <c r="T1027" i="16"/>
  <c r="S1028" i="16"/>
  <c r="T1028" i="16"/>
  <c r="S1029" i="16"/>
  <c r="T1029" i="16"/>
  <c r="S1030" i="16"/>
  <c r="T1030" i="16"/>
  <c r="S1031" i="16"/>
  <c r="T1031" i="16"/>
  <c r="S1032" i="16"/>
  <c r="T1032" i="16"/>
  <c r="S1033" i="16"/>
  <c r="T1033" i="16"/>
  <c r="S1034" i="16"/>
  <c r="T1034" i="16"/>
  <c r="S1035" i="16"/>
  <c r="T1035" i="16"/>
  <c r="S1036" i="16"/>
  <c r="T1036" i="16"/>
  <c r="S1037" i="16"/>
  <c r="T1037" i="16"/>
  <c r="S1038" i="16"/>
  <c r="T1038" i="16"/>
  <c r="S1039" i="16"/>
  <c r="T1039" i="16"/>
  <c r="S1040" i="16"/>
  <c r="T1040" i="16"/>
  <c r="S1041" i="16"/>
  <c r="T1041" i="16"/>
  <c r="S1042" i="16"/>
  <c r="T1042" i="16"/>
  <c r="S1043" i="16"/>
  <c r="T1043" i="16"/>
  <c r="S1044" i="16"/>
  <c r="T1044" i="16"/>
  <c r="S1045" i="16"/>
  <c r="T1045" i="16"/>
  <c r="S1046" i="16"/>
  <c r="T1046" i="16"/>
  <c r="S1047" i="16"/>
  <c r="T1047" i="16"/>
  <c r="S1048" i="16"/>
  <c r="T1048" i="16"/>
  <c r="S1049" i="16"/>
  <c r="T1049" i="16"/>
  <c r="S1050" i="16"/>
  <c r="T1050" i="16"/>
  <c r="S1051" i="16"/>
  <c r="T1051" i="16"/>
  <c r="S1052" i="16"/>
  <c r="T1052" i="16"/>
  <c r="S1053" i="16"/>
  <c r="T1053" i="16"/>
  <c r="S1054" i="16"/>
  <c r="T1054" i="16"/>
  <c r="S1055" i="16"/>
  <c r="T1055" i="16"/>
  <c r="S1056" i="16"/>
  <c r="T1056" i="16"/>
  <c r="S1057" i="16"/>
  <c r="T1057" i="16"/>
  <c r="S1058" i="16"/>
  <c r="T1058" i="16"/>
  <c r="S1059" i="16"/>
  <c r="T1059" i="16"/>
  <c r="S1060" i="16"/>
  <c r="T1060" i="16"/>
  <c r="S1061" i="16"/>
  <c r="T1061" i="16"/>
  <c r="S1062" i="16"/>
  <c r="T1062" i="16"/>
  <c r="S1063" i="16"/>
  <c r="T1063" i="16"/>
  <c r="S1064" i="16"/>
  <c r="T1064" i="16"/>
  <c r="S1065" i="16"/>
  <c r="T1065" i="16"/>
  <c r="S1066" i="16"/>
  <c r="T1066" i="16"/>
  <c r="S1067" i="16"/>
  <c r="T1067" i="16"/>
  <c r="S1068" i="16"/>
  <c r="T1068" i="16"/>
  <c r="S1069" i="16"/>
  <c r="T1069" i="16"/>
  <c r="S1070" i="16"/>
  <c r="T1070" i="16"/>
  <c r="S1071" i="16"/>
  <c r="T1071" i="16"/>
  <c r="S1072" i="16"/>
  <c r="T1072" i="16"/>
  <c r="S1073" i="16"/>
  <c r="T1073" i="16"/>
  <c r="S1074" i="16"/>
  <c r="T1074" i="16"/>
  <c r="S1075" i="16"/>
  <c r="T1075" i="16"/>
  <c r="S1076" i="16"/>
  <c r="T1076" i="16"/>
  <c r="S1077" i="16"/>
  <c r="T1077" i="16"/>
  <c r="S1078" i="16"/>
  <c r="T1078" i="16"/>
  <c r="S1079" i="16"/>
  <c r="T1079" i="16"/>
  <c r="S1080" i="16"/>
  <c r="T1080" i="16"/>
  <c r="S1081" i="16"/>
  <c r="T1081" i="16"/>
  <c r="S1082" i="16"/>
  <c r="T1082" i="16"/>
  <c r="S1083" i="16"/>
  <c r="T1083" i="16"/>
  <c r="S1084" i="16"/>
  <c r="T1084" i="16"/>
  <c r="S1085" i="16"/>
  <c r="T1085" i="16"/>
  <c r="S1086" i="16"/>
  <c r="T1086" i="16"/>
  <c r="S1087" i="16"/>
  <c r="T1087" i="16"/>
  <c r="S1088" i="16"/>
  <c r="T1088" i="16"/>
  <c r="S1089" i="16"/>
  <c r="T1089" i="16"/>
  <c r="S1090" i="16"/>
  <c r="T1090" i="16"/>
  <c r="S1091" i="16"/>
  <c r="T1091" i="16"/>
  <c r="S1092" i="16"/>
  <c r="T1092" i="16"/>
  <c r="S1093" i="16"/>
  <c r="T1093" i="16"/>
  <c r="S1094" i="16"/>
  <c r="T1094" i="16"/>
  <c r="S1095" i="16"/>
  <c r="T1095" i="16"/>
  <c r="S1096" i="16"/>
  <c r="T1096" i="16"/>
  <c r="S1097" i="16"/>
  <c r="T1097" i="16"/>
  <c r="S1098" i="16"/>
  <c r="T1098" i="16"/>
  <c r="S1099" i="16"/>
  <c r="T1099" i="16"/>
  <c r="S1100" i="16"/>
  <c r="T1100" i="16"/>
  <c r="S1101" i="16"/>
  <c r="T1101" i="16"/>
  <c r="S1102" i="16"/>
  <c r="T1102" i="16"/>
  <c r="S1103" i="16"/>
  <c r="T1103" i="16"/>
  <c r="S1104" i="16"/>
  <c r="T1104" i="16"/>
  <c r="S1105" i="16"/>
  <c r="T1105" i="16"/>
  <c r="S1106" i="16"/>
  <c r="T1106" i="16"/>
  <c r="S1107" i="16"/>
  <c r="T1107" i="16"/>
  <c r="S1108" i="16"/>
  <c r="T1108" i="16"/>
  <c r="S1109" i="16"/>
  <c r="T1109" i="16"/>
  <c r="S1110" i="16"/>
  <c r="T1110" i="16"/>
  <c r="S1111" i="16"/>
  <c r="T1111" i="16"/>
  <c r="S1112" i="16"/>
  <c r="T1112" i="16"/>
  <c r="S1113" i="16"/>
  <c r="T1113" i="16"/>
  <c r="S1114" i="16"/>
  <c r="T1114" i="16"/>
  <c r="S1115" i="16"/>
  <c r="T1115" i="16"/>
  <c r="S1116" i="16"/>
  <c r="T1116" i="16"/>
  <c r="S1117" i="16"/>
  <c r="T1117" i="16"/>
  <c r="S1118" i="16"/>
  <c r="T1118" i="16"/>
  <c r="S1119" i="16"/>
  <c r="T1119" i="16"/>
  <c r="S1120" i="16"/>
  <c r="T1120" i="16"/>
  <c r="S1121" i="16"/>
  <c r="T1121" i="16"/>
  <c r="S1122" i="16"/>
  <c r="T1122" i="16"/>
  <c r="S1123" i="16"/>
  <c r="T1123" i="16"/>
  <c r="S1124" i="16"/>
  <c r="T1124" i="16"/>
  <c r="S1125" i="16"/>
  <c r="T1125" i="16"/>
  <c r="S1126" i="16"/>
  <c r="T1126" i="16"/>
  <c r="S1127" i="16"/>
  <c r="T1127" i="16"/>
  <c r="S1128" i="16"/>
  <c r="T1128" i="16"/>
  <c r="S1129" i="16"/>
  <c r="T1129" i="16"/>
  <c r="S1130" i="16"/>
  <c r="T1130" i="16"/>
  <c r="S1131" i="16"/>
  <c r="T1131" i="16"/>
  <c r="S1132" i="16"/>
  <c r="T1132" i="16"/>
  <c r="S1133" i="16"/>
  <c r="T1133" i="16"/>
  <c r="S1134" i="16"/>
  <c r="T1134" i="16"/>
  <c r="S1135" i="16"/>
  <c r="T1135" i="16"/>
  <c r="S1136" i="16"/>
  <c r="T1136" i="16"/>
  <c r="S1137" i="16"/>
  <c r="T1137" i="16"/>
  <c r="S1138" i="16"/>
  <c r="T1138" i="16"/>
  <c r="S1139" i="16"/>
  <c r="T1139" i="16"/>
  <c r="S1140" i="16"/>
  <c r="T1140" i="16"/>
  <c r="S1141" i="16"/>
  <c r="T1141" i="16"/>
  <c r="S1142" i="16"/>
  <c r="T1142" i="16"/>
  <c r="S1143" i="16"/>
  <c r="T1143" i="16"/>
  <c r="S1144" i="16"/>
  <c r="T1144" i="16"/>
  <c r="S1145" i="16"/>
  <c r="T1145" i="16"/>
  <c r="S1146" i="16"/>
  <c r="T1146" i="16"/>
  <c r="S1147" i="16"/>
  <c r="T1147" i="16"/>
  <c r="S1148" i="16"/>
  <c r="T1148" i="16"/>
  <c r="S1149" i="16"/>
  <c r="T1149" i="16"/>
  <c r="S1150" i="16"/>
  <c r="T1150" i="16"/>
  <c r="S1151" i="16"/>
  <c r="T1151" i="16"/>
  <c r="S1152" i="16"/>
  <c r="T1152" i="16"/>
  <c r="S1153" i="16"/>
  <c r="T1153" i="16"/>
  <c r="S1154" i="16"/>
  <c r="T1154" i="16"/>
  <c r="S1155" i="16"/>
  <c r="T1155" i="16"/>
  <c r="S1156" i="16"/>
  <c r="T1156" i="16"/>
  <c r="S1157" i="16"/>
  <c r="T1157" i="16"/>
  <c r="S1158" i="16"/>
  <c r="T1158" i="16"/>
  <c r="S1159" i="16"/>
  <c r="T1159" i="16"/>
  <c r="S1160" i="16"/>
  <c r="T1160" i="16"/>
  <c r="S1161" i="16"/>
  <c r="T1161" i="16"/>
  <c r="S1162" i="16"/>
  <c r="T1162" i="16"/>
  <c r="S1163" i="16"/>
  <c r="T1163" i="16"/>
  <c r="S1164" i="16"/>
  <c r="T1164" i="16"/>
  <c r="S1165" i="16"/>
  <c r="T1165" i="16"/>
  <c r="S1166" i="16"/>
  <c r="T1166" i="16"/>
  <c r="S1167" i="16"/>
  <c r="T1167" i="16"/>
  <c r="S1168" i="16"/>
  <c r="T1168" i="16"/>
  <c r="S1169" i="16"/>
  <c r="T1169" i="16"/>
  <c r="S1170" i="16"/>
  <c r="T1170" i="16"/>
  <c r="S1171" i="16"/>
  <c r="T1171" i="16"/>
  <c r="S1172" i="16"/>
  <c r="T1172" i="16"/>
  <c r="S1173" i="16"/>
  <c r="T1173" i="16"/>
  <c r="S1174" i="16"/>
  <c r="T1174" i="16"/>
  <c r="S1175" i="16"/>
  <c r="T1175" i="16"/>
  <c r="S1176" i="16"/>
  <c r="T1176" i="16"/>
  <c r="S1177" i="16"/>
  <c r="T1177" i="16"/>
  <c r="S1178" i="16"/>
  <c r="T1178" i="16"/>
  <c r="S1179" i="16"/>
  <c r="T1179" i="16"/>
  <c r="S1180" i="16"/>
  <c r="T1180" i="16"/>
  <c r="S1181" i="16"/>
  <c r="T1181" i="16"/>
  <c r="S1182" i="16"/>
  <c r="T1182" i="16"/>
  <c r="S1183" i="16"/>
  <c r="T1183" i="16"/>
  <c r="S1184" i="16"/>
  <c r="T1184" i="16"/>
  <c r="S1185" i="16"/>
  <c r="T1185" i="16"/>
  <c r="S1186" i="16"/>
  <c r="T1186" i="16"/>
  <c r="S1187" i="16"/>
  <c r="T1187" i="16"/>
  <c r="S1188" i="16"/>
  <c r="T1188" i="16"/>
  <c r="S1189" i="16"/>
  <c r="T1189" i="16"/>
  <c r="S1190" i="16"/>
  <c r="T1190" i="16"/>
  <c r="S1191" i="16"/>
  <c r="T1191" i="16"/>
  <c r="S1192" i="16"/>
  <c r="T1192" i="16"/>
  <c r="S1193" i="16"/>
  <c r="T1193" i="16"/>
  <c r="S1194" i="16"/>
  <c r="T1194" i="16"/>
  <c r="S1195" i="16"/>
  <c r="T1195" i="16"/>
  <c r="S1196" i="16"/>
  <c r="T1196" i="16"/>
  <c r="S1197" i="16"/>
  <c r="T1197" i="16"/>
  <c r="S1198" i="16"/>
  <c r="T1198" i="16"/>
  <c r="S1199" i="16"/>
  <c r="T1199" i="16"/>
  <c r="S1200" i="16"/>
  <c r="T1200" i="16"/>
  <c r="S1201" i="16"/>
  <c r="T1201" i="16"/>
  <c r="S1202" i="16"/>
  <c r="T1202" i="16"/>
  <c r="S1203" i="16"/>
  <c r="T1203" i="16"/>
  <c r="S1204" i="16"/>
  <c r="T1204" i="16"/>
  <c r="S1205" i="16"/>
  <c r="T1205" i="16"/>
  <c r="S1206" i="16"/>
  <c r="T1206" i="16"/>
  <c r="S1207" i="16"/>
  <c r="T1207" i="16"/>
  <c r="S1208" i="16"/>
  <c r="T1208" i="16"/>
  <c r="S1209" i="16"/>
  <c r="T1209" i="16"/>
  <c r="S1210" i="16"/>
  <c r="T1210" i="16"/>
  <c r="S1211" i="16"/>
  <c r="T1211" i="16"/>
  <c r="S1212" i="16"/>
  <c r="T1212" i="16"/>
  <c r="S1213" i="16"/>
  <c r="T1213" i="16"/>
  <c r="S1214" i="16"/>
  <c r="T1214" i="16"/>
  <c r="S1215" i="16"/>
  <c r="T1215" i="16"/>
  <c r="S1216" i="16"/>
  <c r="T1216" i="16"/>
  <c r="S1217" i="16"/>
  <c r="T1217" i="16"/>
  <c r="S1218" i="16"/>
  <c r="T1218" i="16"/>
  <c r="S1219" i="16"/>
  <c r="T1219" i="16"/>
  <c r="S1220" i="16"/>
  <c r="T1220" i="16"/>
  <c r="S1221" i="16"/>
  <c r="T1221" i="16"/>
  <c r="S1222" i="16"/>
  <c r="T1222" i="16"/>
  <c r="S1223" i="16"/>
  <c r="T1223" i="16"/>
  <c r="S1224" i="16"/>
  <c r="T1224" i="16"/>
  <c r="S1225" i="16"/>
  <c r="T1225" i="16"/>
  <c r="S1226" i="16"/>
  <c r="T1226" i="16"/>
  <c r="S1227" i="16"/>
  <c r="T1227" i="16"/>
  <c r="S1228" i="16"/>
  <c r="T1228" i="16"/>
  <c r="S1229" i="16"/>
  <c r="T1229" i="16"/>
  <c r="S1230" i="16"/>
  <c r="T1230" i="16"/>
  <c r="S1231" i="16"/>
  <c r="T1231" i="16"/>
  <c r="S1232" i="16"/>
  <c r="T1232" i="16"/>
  <c r="S1233" i="16"/>
  <c r="T1233" i="16"/>
  <c r="S1234" i="16"/>
  <c r="T1234" i="16"/>
  <c r="S1235" i="16"/>
  <c r="T1235" i="16"/>
  <c r="S1236" i="16"/>
  <c r="T1236" i="16"/>
  <c r="S1237" i="16"/>
  <c r="T1237" i="16"/>
  <c r="S1238" i="16"/>
  <c r="T1238" i="16"/>
  <c r="S1239" i="16"/>
  <c r="T1239" i="16"/>
  <c r="S1240" i="16"/>
  <c r="T1240" i="16"/>
  <c r="S1241" i="16"/>
  <c r="T1241" i="16"/>
  <c r="S1242" i="16"/>
  <c r="T1242" i="16"/>
  <c r="S1243" i="16"/>
  <c r="T1243" i="16"/>
  <c r="S1244" i="16"/>
  <c r="T1244" i="16"/>
  <c r="S1245" i="16"/>
  <c r="T1245" i="16"/>
  <c r="S1246" i="16"/>
  <c r="T1246" i="16"/>
  <c r="S1247" i="16"/>
  <c r="T1247" i="16"/>
  <c r="S1248" i="16"/>
  <c r="T1248" i="16"/>
  <c r="S1249" i="16"/>
  <c r="T1249" i="16"/>
  <c r="S1250" i="16"/>
  <c r="T1250" i="16"/>
  <c r="S1251" i="16"/>
  <c r="T1251" i="16"/>
  <c r="S1252" i="16"/>
  <c r="T1252" i="16"/>
  <c r="S1253" i="16"/>
  <c r="T1253" i="16"/>
  <c r="S1254" i="16"/>
  <c r="T1254" i="16"/>
  <c r="S1255" i="16"/>
  <c r="T1255" i="16"/>
  <c r="S1256" i="16"/>
  <c r="T1256" i="16"/>
  <c r="S1257" i="16"/>
  <c r="T1257" i="16"/>
  <c r="S1258" i="16"/>
  <c r="T1258" i="16"/>
  <c r="S1259" i="16"/>
  <c r="T1259" i="16"/>
  <c r="S1260" i="16"/>
  <c r="T1260" i="16"/>
  <c r="S1261" i="16"/>
  <c r="T1261" i="16"/>
  <c r="S1262" i="16"/>
  <c r="T1262" i="16"/>
  <c r="S1263" i="16"/>
  <c r="T1263" i="16"/>
  <c r="S1264" i="16"/>
  <c r="T1264" i="16"/>
  <c r="S1265" i="16"/>
  <c r="T1265" i="16"/>
  <c r="S1266" i="16"/>
  <c r="T1266" i="16"/>
  <c r="S1267" i="16"/>
  <c r="T1267" i="16"/>
  <c r="S1268" i="16"/>
  <c r="T1268" i="16"/>
  <c r="S1269" i="16"/>
  <c r="T1269" i="16"/>
  <c r="S1270" i="16"/>
  <c r="T1270" i="16"/>
  <c r="S1271" i="16"/>
  <c r="T1271" i="16"/>
  <c r="S1272" i="16"/>
  <c r="T1272" i="16"/>
  <c r="S1273" i="16"/>
  <c r="T1273" i="16"/>
  <c r="S1274" i="16"/>
  <c r="T1274" i="16"/>
  <c r="S1275" i="16"/>
  <c r="T1275" i="16"/>
  <c r="S1276" i="16"/>
  <c r="T1276" i="16"/>
  <c r="S1277" i="16"/>
  <c r="T1277" i="16"/>
  <c r="S1278" i="16"/>
  <c r="T1278" i="16"/>
  <c r="S1279" i="16"/>
  <c r="T1279" i="16"/>
  <c r="S1280" i="16"/>
  <c r="T1280" i="16"/>
  <c r="S1281" i="16"/>
  <c r="T1281" i="16"/>
  <c r="S1282" i="16"/>
  <c r="T1282" i="16"/>
  <c r="S1283" i="16"/>
  <c r="T1283" i="16"/>
  <c r="S1284" i="16"/>
  <c r="T1284" i="16"/>
  <c r="S1285" i="16"/>
  <c r="T1285" i="16"/>
  <c r="S1286" i="16"/>
  <c r="T1286" i="16"/>
  <c r="S1287" i="16"/>
  <c r="T1287" i="16"/>
  <c r="S1288" i="16"/>
  <c r="T1288" i="16"/>
  <c r="S1289" i="16"/>
  <c r="T1289" i="16"/>
  <c r="S1290" i="16"/>
  <c r="T1290" i="16"/>
  <c r="S1291" i="16"/>
  <c r="T1291" i="16"/>
  <c r="S1292" i="16"/>
  <c r="T1292" i="16"/>
  <c r="S1293" i="16"/>
  <c r="T1293" i="16"/>
  <c r="S1294" i="16"/>
  <c r="T1294" i="16"/>
  <c r="S1295" i="16"/>
  <c r="T1295" i="16"/>
  <c r="S1296" i="16"/>
  <c r="T1296" i="16"/>
  <c r="S1297" i="16"/>
  <c r="T1297" i="16"/>
  <c r="S1298" i="16"/>
  <c r="T1298" i="16"/>
  <c r="S1299" i="16"/>
  <c r="T1299" i="16"/>
  <c r="S1300" i="16"/>
  <c r="T1300" i="16"/>
  <c r="S1301" i="16"/>
  <c r="T1301" i="16"/>
  <c r="S1302" i="16"/>
  <c r="T1302" i="16"/>
  <c r="S1303" i="16"/>
  <c r="T1303" i="16"/>
  <c r="S1304" i="16"/>
  <c r="T1304" i="16"/>
  <c r="S1305" i="16"/>
  <c r="T1305" i="16"/>
  <c r="S1306" i="16"/>
  <c r="T1306" i="16"/>
  <c r="S1307" i="16"/>
  <c r="T1307" i="16"/>
  <c r="S1308" i="16"/>
  <c r="T1308" i="16"/>
  <c r="S1309" i="16"/>
  <c r="T1309" i="16"/>
  <c r="S1310" i="16"/>
  <c r="T1310" i="16"/>
  <c r="S1311" i="16"/>
  <c r="T1311" i="16"/>
  <c r="S1312" i="16"/>
  <c r="T1312" i="16"/>
  <c r="S1313" i="16"/>
  <c r="T1313" i="16"/>
  <c r="S1314" i="16"/>
  <c r="T1314" i="16"/>
  <c r="S1315" i="16"/>
  <c r="T1315" i="16"/>
  <c r="S1316" i="16"/>
  <c r="T1316" i="16"/>
  <c r="S1317" i="16"/>
  <c r="T1317" i="16"/>
  <c r="S1318" i="16"/>
  <c r="T1318" i="16"/>
  <c r="S1319" i="16"/>
  <c r="T1319" i="16"/>
  <c r="S1320" i="16"/>
  <c r="T1320" i="16"/>
  <c r="S1321" i="16"/>
  <c r="T1321" i="16"/>
  <c r="S1322" i="16"/>
  <c r="T1322" i="16"/>
  <c r="S1323" i="16"/>
  <c r="T1323" i="16"/>
  <c r="S1324" i="16"/>
  <c r="T1324" i="16"/>
  <c r="S1325" i="16"/>
  <c r="T1325" i="16"/>
  <c r="S1326" i="16"/>
  <c r="T1326" i="16"/>
  <c r="S1327" i="16"/>
  <c r="T1327" i="16"/>
  <c r="S1328" i="16"/>
  <c r="T1328" i="16"/>
  <c r="S1329" i="16"/>
  <c r="T1329" i="16"/>
  <c r="S1330" i="16"/>
  <c r="T1330" i="16"/>
  <c r="S1331" i="16"/>
  <c r="T1331" i="16"/>
  <c r="S1332" i="16"/>
  <c r="T1332" i="16"/>
  <c r="S1333" i="16"/>
  <c r="T1333" i="16"/>
  <c r="S1334" i="16"/>
  <c r="T1334" i="16"/>
  <c r="S1335" i="16"/>
  <c r="T1335" i="16"/>
  <c r="S1336" i="16"/>
  <c r="T1336" i="16"/>
  <c r="S1337" i="16"/>
  <c r="T1337" i="16"/>
  <c r="S1338" i="16"/>
  <c r="T1338" i="16"/>
  <c r="S1339" i="16"/>
  <c r="T1339" i="16"/>
  <c r="S1340" i="16"/>
  <c r="T1340" i="16"/>
  <c r="S1341" i="16"/>
  <c r="T1341" i="16"/>
  <c r="S1342" i="16"/>
  <c r="T1342" i="16"/>
  <c r="S1343" i="16"/>
  <c r="T1343" i="16"/>
  <c r="S1344" i="16"/>
  <c r="T1344" i="16"/>
  <c r="S1345" i="16"/>
  <c r="T1345" i="16"/>
  <c r="S1346" i="16"/>
  <c r="T1346" i="16"/>
  <c r="S1347" i="16"/>
  <c r="T1347" i="16"/>
  <c r="S1348" i="16"/>
  <c r="T1348" i="16"/>
  <c r="S1349" i="16"/>
  <c r="T1349" i="16"/>
  <c r="S1350" i="16"/>
  <c r="T1350" i="16"/>
  <c r="S1351" i="16"/>
  <c r="T1351" i="16"/>
  <c r="S1352" i="16"/>
  <c r="T1352" i="16"/>
  <c r="S1353" i="16"/>
  <c r="T1353" i="16"/>
  <c r="S1354" i="16"/>
  <c r="T1354" i="16"/>
  <c r="S1355" i="16"/>
  <c r="T1355" i="16"/>
  <c r="S1356" i="16"/>
  <c r="T1356" i="16"/>
  <c r="S1357" i="16"/>
  <c r="T1357" i="16"/>
  <c r="S1358" i="16"/>
  <c r="T1358" i="16"/>
  <c r="S1359" i="16"/>
  <c r="T1359" i="16"/>
  <c r="S1360" i="16"/>
  <c r="T1360" i="16"/>
  <c r="S1361" i="16"/>
  <c r="T1361" i="16"/>
  <c r="S1362" i="16"/>
  <c r="T1362" i="16"/>
  <c r="S1363" i="16"/>
  <c r="T1363" i="16"/>
  <c r="S1364" i="16"/>
  <c r="T1364" i="16"/>
  <c r="S1365" i="16"/>
  <c r="T1365" i="16"/>
  <c r="S1366" i="16"/>
  <c r="T1366" i="16"/>
  <c r="S1367" i="16"/>
  <c r="T1367" i="16"/>
  <c r="S1368" i="16"/>
  <c r="T1368" i="16"/>
  <c r="S1369" i="16"/>
  <c r="T1369" i="16"/>
  <c r="S1370" i="16"/>
  <c r="T1370" i="16"/>
  <c r="S1371" i="16"/>
  <c r="T1371" i="16"/>
  <c r="S1372" i="16"/>
  <c r="T1372" i="16"/>
  <c r="S1373" i="16"/>
  <c r="T1373" i="16"/>
  <c r="S1374" i="16"/>
  <c r="T1374" i="16"/>
  <c r="S1375" i="16"/>
  <c r="T1375" i="16"/>
  <c r="S1376" i="16"/>
  <c r="T1376" i="16"/>
  <c r="S1377" i="16"/>
  <c r="T1377" i="16"/>
  <c r="S1378" i="16"/>
  <c r="T1378" i="16"/>
  <c r="S1379" i="16"/>
  <c r="T1379" i="16"/>
  <c r="S1380" i="16"/>
  <c r="T1380" i="16"/>
  <c r="S1381" i="16"/>
  <c r="T1381" i="16"/>
  <c r="S1382" i="16"/>
  <c r="T1382" i="16"/>
  <c r="S1383" i="16"/>
  <c r="T1383" i="16"/>
  <c r="S1384" i="16"/>
  <c r="T1384" i="16"/>
  <c r="S1385" i="16"/>
  <c r="T1385" i="16"/>
  <c r="S1386" i="16"/>
  <c r="T1386" i="16"/>
  <c r="S1387" i="16"/>
  <c r="T1387" i="16"/>
  <c r="S1388" i="16"/>
  <c r="T1388" i="16"/>
  <c r="S1389" i="16"/>
  <c r="T1389" i="16"/>
  <c r="S1390" i="16"/>
  <c r="T1390" i="16"/>
  <c r="S1391" i="16"/>
  <c r="T1391" i="16"/>
  <c r="S1392" i="16"/>
  <c r="T1392" i="16"/>
  <c r="S1393" i="16"/>
  <c r="T1393" i="16"/>
  <c r="S1394" i="16"/>
  <c r="T1394" i="16"/>
  <c r="S1395" i="16"/>
  <c r="T1395" i="16"/>
  <c r="S1396" i="16"/>
  <c r="T1396" i="16"/>
  <c r="S1397" i="16"/>
  <c r="T1397" i="16"/>
  <c r="S1398" i="16"/>
  <c r="T1398" i="16"/>
  <c r="S1399" i="16"/>
  <c r="T1399" i="16"/>
  <c r="S1400" i="16"/>
  <c r="T1400" i="16"/>
  <c r="S1401" i="16"/>
  <c r="T1401" i="16"/>
  <c r="S1402" i="16"/>
  <c r="T1402" i="16"/>
  <c r="S1403" i="16"/>
  <c r="T1403" i="16"/>
  <c r="S1404" i="16"/>
  <c r="T1404" i="16"/>
  <c r="S1405" i="16"/>
  <c r="T1405" i="16"/>
  <c r="S1406" i="16"/>
  <c r="T1406" i="16"/>
  <c r="S1407" i="16"/>
  <c r="T1407" i="16"/>
  <c r="S1408" i="16"/>
  <c r="T1408" i="16"/>
  <c r="S1409" i="16"/>
  <c r="T1409" i="16"/>
  <c r="S1410" i="16"/>
  <c r="T1410" i="16"/>
  <c r="S1411" i="16"/>
  <c r="T1411" i="16"/>
  <c r="S1412" i="16"/>
  <c r="T1412" i="16"/>
  <c r="S1413" i="16"/>
  <c r="T1413" i="16"/>
  <c r="S1414" i="16"/>
  <c r="T1414" i="16"/>
  <c r="S1415" i="16"/>
  <c r="T1415" i="16"/>
  <c r="S1416" i="16"/>
  <c r="T1416" i="16"/>
  <c r="S1417" i="16"/>
  <c r="T1417" i="16"/>
  <c r="S1418" i="16"/>
  <c r="T1418" i="16"/>
  <c r="S1419" i="16"/>
  <c r="T1419" i="16"/>
  <c r="S1420" i="16"/>
  <c r="T1420" i="16"/>
  <c r="S1421" i="16"/>
  <c r="T1421" i="16"/>
  <c r="S1422" i="16"/>
  <c r="T1422" i="16"/>
  <c r="S1423" i="16"/>
  <c r="T1423" i="16"/>
  <c r="S1424" i="16"/>
  <c r="T1424" i="16"/>
  <c r="S1425" i="16"/>
  <c r="T1425" i="16"/>
  <c r="S1426" i="16"/>
  <c r="T1426" i="16"/>
  <c r="S1427" i="16"/>
  <c r="T1427" i="16"/>
  <c r="S1428" i="16"/>
  <c r="T1428" i="16"/>
  <c r="S1429" i="16"/>
  <c r="T1429" i="16"/>
  <c r="S1430" i="16"/>
  <c r="T1430" i="16"/>
  <c r="S1431" i="16"/>
  <c r="T1431" i="16"/>
  <c r="S1432" i="16"/>
  <c r="T1432" i="16"/>
  <c r="S1433" i="16"/>
  <c r="T1433" i="16"/>
  <c r="S1434" i="16"/>
  <c r="T1434" i="16"/>
  <c r="S1435" i="16"/>
  <c r="T1435" i="16"/>
  <c r="S1436" i="16"/>
  <c r="T1436" i="16"/>
  <c r="S1437" i="16"/>
  <c r="T1437" i="16"/>
  <c r="S1438" i="16"/>
  <c r="T1438" i="16"/>
  <c r="S1439" i="16"/>
  <c r="T1439" i="16"/>
  <c r="S1440" i="16"/>
  <c r="T1440" i="16"/>
  <c r="S1441" i="16"/>
  <c r="T1441" i="16"/>
  <c r="S1442" i="16"/>
  <c r="T1442" i="16"/>
  <c r="S1443" i="16"/>
  <c r="T1443" i="16"/>
  <c r="S1444" i="16"/>
  <c r="T1444" i="16"/>
  <c r="S1445" i="16"/>
  <c r="T1445" i="16"/>
  <c r="S1446" i="16"/>
  <c r="T1446" i="16"/>
  <c r="S1447" i="16"/>
  <c r="T1447" i="16"/>
  <c r="S1448" i="16"/>
  <c r="T1448" i="16"/>
  <c r="S1449" i="16"/>
  <c r="T1449" i="16"/>
  <c r="S1450" i="16"/>
  <c r="T1450" i="16"/>
  <c r="S1451" i="16"/>
  <c r="T1451" i="16"/>
  <c r="S1452" i="16"/>
  <c r="T1452" i="16"/>
  <c r="S1453" i="16"/>
  <c r="T1453" i="16"/>
  <c r="S1454" i="16"/>
  <c r="T1454" i="16"/>
  <c r="S1455" i="16"/>
  <c r="T1455" i="16"/>
  <c r="S1456" i="16"/>
  <c r="T1456" i="16"/>
  <c r="S1457" i="16"/>
  <c r="T1457" i="16"/>
  <c r="S1458" i="16"/>
  <c r="T1458" i="16"/>
  <c r="S1459" i="16"/>
  <c r="T1459" i="16"/>
  <c r="S1460" i="16"/>
  <c r="T1460" i="16"/>
  <c r="S1461" i="16"/>
  <c r="T1461" i="16"/>
  <c r="S1462" i="16"/>
  <c r="T1462" i="16"/>
  <c r="S1463" i="16"/>
  <c r="T1463" i="16"/>
  <c r="S1464" i="16"/>
  <c r="T1464" i="16"/>
  <c r="S1465" i="16"/>
  <c r="T1465" i="16"/>
  <c r="S1466" i="16"/>
  <c r="T1466" i="16"/>
  <c r="S1467" i="16"/>
  <c r="T1467" i="16"/>
  <c r="S1468" i="16"/>
  <c r="T1468" i="16"/>
  <c r="S1469" i="16"/>
  <c r="T1469" i="16"/>
  <c r="S1470" i="16"/>
  <c r="T1470" i="16"/>
  <c r="S1471" i="16"/>
  <c r="T1471" i="16"/>
  <c r="S1472" i="16"/>
  <c r="T1472" i="16"/>
  <c r="S1473" i="16"/>
  <c r="T1473" i="16"/>
  <c r="S1474" i="16"/>
  <c r="T1474" i="16"/>
  <c r="S1475" i="16"/>
  <c r="T1475" i="16"/>
  <c r="S1476" i="16"/>
  <c r="T1476" i="16"/>
  <c r="S1477" i="16"/>
  <c r="T1477" i="16"/>
  <c r="S1478" i="16"/>
  <c r="T1478" i="16"/>
  <c r="S1479" i="16"/>
  <c r="T1479" i="16"/>
  <c r="S1480" i="16"/>
  <c r="T1480" i="16"/>
  <c r="S1481" i="16"/>
  <c r="T1481" i="16"/>
  <c r="S1482" i="16"/>
  <c r="T1482" i="16"/>
  <c r="S1483" i="16"/>
  <c r="T1483" i="16"/>
  <c r="S1484" i="16"/>
  <c r="T1484" i="16"/>
  <c r="S1485" i="16"/>
  <c r="T1485" i="16"/>
  <c r="S1486" i="16"/>
  <c r="T1486" i="16"/>
  <c r="S1487" i="16"/>
  <c r="T1487" i="16"/>
  <c r="S1488" i="16"/>
  <c r="T1488" i="16"/>
  <c r="S1489" i="16"/>
  <c r="T1489" i="16"/>
  <c r="S1490" i="16"/>
  <c r="T1490" i="16"/>
  <c r="S1491" i="16"/>
  <c r="T1491" i="16"/>
  <c r="S1492" i="16"/>
  <c r="T1492" i="16"/>
  <c r="S1493" i="16"/>
  <c r="T1493" i="16"/>
  <c r="S1494" i="16"/>
  <c r="T1494" i="16"/>
  <c r="S1495" i="16"/>
  <c r="T1495" i="16"/>
  <c r="S1496" i="16"/>
  <c r="T1496" i="16"/>
  <c r="S1497" i="16"/>
  <c r="T1497" i="16"/>
  <c r="S1498" i="16"/>
  <c r="T1498" i="16"/>
  <c r="S1499" i="16"/>
  <c r="T1499" i="16"/>
  <c r="S1500" i="16"/>
  <c r="T1500" i="16"/>
  <c r="S1501" i="16"/>
  <c r="T1501" i="16"/>
  <c r="S1502" i="16"/>
  <c r="T1502" i="16"/>
  <c r="S1503" i="16"/>
  <c r="T1503" i="16"/>
  <c r="S1504" i="16"/>
  <c r="T1504" i="16"/>
  <c r="S1505" i="16"/>
  <c r="T1505" i="16"/>
  <c r="S1506" i="16"/>
  <c r="T1506" i="16"/>
  <c r="S1507" i="16"/>
  <c r="T1507" i="16"/>
  <c r="S1508" i="16"/>
  <c r="T1508" i="16"/>
  <c r="S1509" i="16"/>
  <c r="T1509" i="16"/>
  <c r="S1510" i="16"/>
  <c r="T1510" i="16"/>
  <c r="S1511" i="16"/>
  <c r="T1511" i="16"/>
  <c r="S1512" i="16"/>
  <c r="T1512" i="16"/>
  <c r="S1513" i="16"/>
  <c r="T1513" i="16"/>
  <c r="S1514" i="16"/>
  <c r="T1514" i="16"/>
  <c r="S1515" i="16"/>
  <c r="T1515" i="16"/>
  <c r="S1516" i="16"/>
  <c r="T1516" i="16"/>
  <c r="S1517" i="16"/>
  <c r="T1517" i="16"/>
  <c r="S1518" i="16"/>
  <c r="T1518" i="16"/>
  <c r="S1519" i="16"/>
  <c r="T1519" i="16"/>
  <c r="S1520" i="16"/>
  <c r="T1520" i="16"/>
  <c r="S1521" i="16"/>
  <c r="T1521" i="16"/>
  <c r="S1522" i="16"/>
  <c r="T1522" i="16"/>
  <c r="S1523" i="16"/>
  <c r="T1523" i="16"/>
  <c r="S1524" i="16"/>
  <c r="T1524" i="16"/>
  <c r="S1525" i="16"/>
  <c r="T1525" i="16"/>
  <c r="S1526" i="16"/>
  <c r="T1526" i="16"/>
  <c r="S1527" i="16"/>
  <c r="T1527" i="16"/>
  <c r="S1528" i="16"/>
  <c r="T1528" i="16"/>
  <c r="S1529" i="16"/>
  <c r="T1529" i="16"/>
  <c r="S1530" i="16"/>
  <c r="T1530" i="16"/>
  <c r="S1531" i="16"/>
  <c r="T1531" i="16"/>
  <c r="S1532" i="16"/>
  <c r="T1532" i="16"/>
  <c r="S1533" i="16"/>
  <c r="T1533" i="16"/>
  <c r="S1534" i="16"/>
  <c r="T1534" i="16"/>
  <c r="S1535" i="16"/>
  <c r="T1535" i="16"/>
  <c r="S1536" i="16"/>
  <c r="T1536" i="16"/>
  <c r="S1537" i="16"/>
  <c r="T1537" i="16"/>
  <c r="S1538" i="16"/>
  <c r="T1538" i="16"/>
  <c r="S1539" i="16"/>
  <c r="T1539" i="16"/>
  <c r="S1540" i="16"/>
  <c r="T1540" i="16"/>
  <c r="S1541" i="16"/>
  <c r="T1541" i="16"/>
  <c r="S1542" i="16"/>
  <c r="T1542" i="16"/>
  <c r="S1543" i="16"/>
  <c r="T1543" i="16"/>
  <c r="S1544" i="16"/>
  <c r="T1544" i="16"/>
  <c r="S1545" i="16"/>
  <c r="T1545" i="16"/>
  <c r="S1546" i="16"/>
  <c r="T1546" i="16"/>
  <c r="S1547" i="16"/>
  <c r="T1547" i="16"/>
  <c r="S1548" i="16"/>
  <c r="T1548" i="16"/>
  <c r="S1549" i="16"/>
  <c r="T1549" i="16"/>
  <c r="S1550" i="16"/>
  <c r="T1550" i="16"/>
  <c r="S1551" i="16"/>
  <c r="T1551" i="16"/>
  <c r="S1552" i="16"/>
  <c r="T1552" i="16"/>
  <c r="S1553" i="16"/>
  <c r="T1553" i="16"/>
  <c r="S1554" i="16"/>
  <c r="T1554" i="16"/>
  <c r="S1555" i="16"/>
  <c r="T1555" i="16"/>
  <c r="S1556" i="16"/>
  <c r="T1556" i="16"/>
  <c r="S1557" i="16"/>
  <c r="T1557" i="16"/>
  <c r="S1558" i="16"/>
  <c r="T1558" i="16"/>
  <c r="S1559" i="16"/>
  <c r="T1559" i="16"/>
  <c r="S1560" i="16"/>
  <c r="T1560" i="16"/>
  <c r="S1561" i="16"/>
  <c r="T1561" i="16"/>
  <c r="S1562" i="16"/>
  <c r="T1562" i="16"/>
  <c r="S1563" i="16"/>
  <c r="T1563" i="16"/>
  <c r="S1564" i="16"/>
  <c r="T1564" i="16"/>
  <c r="S1565" i="16"/>
  <c r="T1565" i="16"/>
  <c r="S1566" i="16"/>
  <c r="T1566" i="16"/>
  <c r="S1567" i="16"/>
  <c r="T1567" i="16"/>
  <c r="S1568" i="16"/>
  <c r="T1568" i="16"/>
  <c r="S1569" i="16"/>
  <c r="T1569" i="16"/>
  <c r="S1570" i="16"/>
  <c r="T1570" i="16"/>
  <c r="S1571" i="16"/>
  <c r="T1571" i="16"/>
  <c r="S1572" i="16"/>
  <c r="T1572" i="16"/>
  <c r="S1573" i="16"/>
  <c r="T1573" i="16"/>
  <c r="S1574" i="16"/>
  <c r="T1574" i="16"/>
  <c r="S1575" i="16"/>
  <c r="T1575" i="16"/>
  <c r="S1576" i="16"/>
  <c r="T1576" i="16"/>
  <c r="S1577" i="16"/>
  <c r="T1577" i="16"/>
  <c r="S1578" i="16"/>
  <c r="T1578" i="16"/>
  <c r="S1579" i="16"/>
  <c r="T1579" i="16"/>
  <c r="S1580" i="16"/>
  <c r="T1580" i="16"/>
  <c r="S1581" i="16"/>
  <c r="T1581" i="16"/>
  <c r="S1582" i="16"/>
  <c r="T1582" i="16"/>
  <c r="S1583" i="16"/>
  <c r="T1583" i="16"/>
  <c r="S1584" i="16"/>
  <c r="T1584" i="16"/>
  <c r="S1585" i="16"/>
  <c r="T1585" i="16"/>
  <c r="S1586" i="16"/>
  <c r="T1586" i="16"/>
  <c r="S1587" i="16"/>
  <c r="T1587" i="16"/>
  <c r="S1588" i="16"/>
  <c r="T1588" i="16"/>
  <c r="S1589" i="16"/>
  <c r="T1589" i="16"/>
  <c r="S1590" i="16"/>
  <c r="T1590" i="16"/>
  <c r="S1591" i="16"/>
  <c r="T1591" i="16"/>
  <c r="S1592" i="16"/>
  <c r="T1592" i="16"/>
  <c r="S1593" i="16"/>
  <c r="T1593" i="16"/>
  <c r="S1594" i="16"/>
  <c r="T1594" i="16"/>
  <c r="S1595" i="16"/>
  <c r="T1595" i="16"/>
  <c r="S1596" i="16"/>
  <c r="T1596" i="16"/>
  <c r="S1597" i="16"/>
  <c r="T1597" i="16"/>
  <c r="S1598" i="16"/>
  <c r="T1598" i="16"/>
  <c r="S1599" i="16"/>
  <c r="T1599" i="16"/>
  <c r="S1600" i="16"/>
  <c r="T1600" i="16"/>
  <c r="S1601" i="16"/>
  <c r="T1601" i="16"/>
  <c r="S1602" i="16"/>
  <c r="T1602" i="16"/>
  <c r="S1603" i="16"/>
  <c r="T1603" i="16"/>
  <c r="S1604" i="16"/>
  <c r="T1604" i="16"/>
  <c r="S1605" i="16"/>
  <c r="T1605" i="16"/>
  <c r="S1606" i="16"/>
  <c r="T1606" i="16"/>
  <c r="S1607" i="16"/>
  <c r="T1607" i="16"/>
  <c r="S1608" i="16"/>
  <c r="T1608" i="16"/>
  <c r="S1609" i="16"/>
  <c r="T1609" i="16"/>
  <c r="S1610" i="16"/>
  <c r="T1610" i="16"/>
  <c r="S1611" i="16"/>
  <c r="T1611" i="16"/>
  <c r="S1612" i="16"/>
  <c r="T1612" i="16"/>
  <c r="S1613" i="16"/>
  <c r="T1613" i="16"/>
  <c r="S1614" i="16"/>
  <c r="T1614" i="16"/>
  <c r="S1615" i="16"/>
  <c r="T1615" i="16"/>
  <c r="S1616" i="16"/>
  <c r="T1616" i="16"/>
  <c r="S1617" i="16"/>
  <c r="T1617" i="16"/>
  <c r="S1618" i="16"/>
  <c r="T1618" i="16"/>
  <c r="S1619" i="16"/>
  <c r="T1619" i="16"/>
  <c r="S1620" i="16"/>
  <c r="T1620" i="16"/>
  <c r="S1621" i="16"/>
  <c r="T1621" i="16"/>
  <c r="S1622" i="16"/>
  <c r="T1622" i="16"/>
  <c r="S1623" i="16"/>
  <c r="T1623" i="16"/>
  <c r="S1624" i="16"/>
  <c r="T1624" i="16"/>
  <c r="S1625" i="16"/>
  <c r="T1625" i="16"/>
  <c r="S1626" i="16"/>
  <c r="T1626" i="16"/>
  <c r="S1627" i="16"/>
  <c r="T1627" i="16"/>
  <c r="S1628" i="16"/>
  <c r="T1628" i="16"/>
  <c r="S1629" i="16"/>
  <c r="T1629" i="16"/>
  <c r="S1630" i="16"/>
  <c r="T1630" i="16"/>
  <c r="S1631" i="16"/>
  <c r="T1631" i="16"/>
  <c r="S1632" i="16"/>
  <c r="T1632" i="16"/>
  <c r="S1633" i="16"/>
  <c r="T1633" i="16"/>
  <c r="S1634" i="16"/>
  <c r="T1634" i="16"/>
  <c r="S1635" i="16"/>
  <c r="T1635" i="16"/>
  <c r="S1636" i="16"/>
  <c r="T1636" i="16"/>
  <c r="S1637" i="16"/>
  <c r="T1637" i="16"/>
  <c r="S1638" i="16"/>
  <c r="T1638" i="16"/>
  <c r="S1639" i="16"/>
  <c r="T1639" i="16"/>
  <c r="S1640" i="16"/>
  <c r="T1640" i="16"/>
  <c r="S1641" i="16"/>
  <c r="T1641" i="16"/>
  <c r="S1642" i="16"/>
  <c r="T1642" i="16"/>
  <c r="S1643" i="16"/>
  <c r="T1643" i="16"/>
  <c r="S1644" i="16"/>
  <c r="T1644" i="16"/>
  <c r="S1645" i="16"/>
  <c r="T1645" i="16"/>
  <c r="S1646" i="16"/>
  <c r="T1646" i="16"/>
  <c r="S1647" i="16"/>
  <c r="T1647" i="16"/>
  <c r="S1648" i="16"/>
  <c r="T1648" i="16"/>
  <c r="S1649" i="16"/>
  <c r="T1649" i="16"/>
  <c r="S1650" i="16"/>
  <c r="T1650" i="16"/>
  <c r="S1651" i="16"/>
  <c r="T1651" i="16"/>
  <c r="S1652" i="16"/>
  <c r="T1652" i="16"/>
  <c r="S1653" i="16"/>
  <c r="T1653" i="16"/>
  <c r="S1654" i="16"/>
  <c r="T1654" i="16"/>
  <c r="S1655" i="16"/>
  <c r="T1655" i="16"/>
  <c r="S1656" i="16"/>
  <c r="T1656" i="16"/>
  <c r="S1657" i="16"/>
  <c r="T1657" i="16"/>
  <c r="S1658" i="16"/>
  <c r="T1658" i="16"/>
  <c r="S1659" i="16"/>
  <c r="T1659" i="16"/>
  <c r="S1660" i="16"/>
  <c r="T1660" i="16"/>
  <c r="S1661" i="16"/>
  <c r="T1661" i="16"/>
  <c r="S1662" i="16"/>
  <c r="T1662" i="16"/>
  <c r="S1663" i="16"/>
  <c r="T1663" i="16"/>
  <c r="S1664" i="16"/>
  <c r="T1664" i="16"/>
  <c r="S1665" i="16"/>
  <c r="T1665" i="16"/>
  <c r="S1666" i="16"/>
  <c r="T1666" i="16"/>
  <c r="S1667" i="16"/>
  <c r="T1667" i="16"/>
  <c r="S1668" i="16"/>
  <c r="T1668" i="16"/>
  <c r="S1669" i="16"/>
  <c r="T1669" i="16"/>
  <c r="S1670" i="16"/>
  <c r="T1670" i="16"/>
  <c r="S1671" i="16"/>
  <c r="T1671" i="16"/>
  <c r="S1672" i="16"/>
  <c r="T1672" i="16"/>
  <c r="S1673" i="16"/>
  <c r="T1673" i="16"/>
  <c r="S1674" i="16"/>
  <c r="T1674" i="16"/>
  <c r="S1675" i="16"/>
  <c r="T1675" i="16"/>
  <c r="S1676" i="16"/>
  <c r="T1676" i="16"/>
  <c r="S1677" i="16"/>
  <c r="T1677" i="16"/>
  <c r="S1678" i="16"/>
  <c r="T1678" i="16"/>
  <c r="S1679" i="16"/>
  <c r="T1679" i="16"/>
  <c r="S1680" i="16"/>
  <c r="T1680" i="16"/>
  <c r="S1681" i="16"/>
  <c r="T1681" i="16"/>
  <c r="S1682" i="16"/>
  <c r="T1682" i="16"/>
  <c r="S1683" i="16"/>
  <c r="T1683" i="16"/>
  <c r="S1684" i="16"/>
  <c r="T1684" i="16"/>
  <c r="S1685" i="16"/>
  <c r="T1685" i="16"/>
  <c r="S1686" i="16"/>
  <c r="T1686" i="16"/>
  <c r="S1687" i="16"/>
  <c r="T1687" i="16"/>
  <c r="S1688" i="16"/>
  <c r="T1688" i="16"/>
  <c r="S1689" i="16"/>
  <c r="T1689" i="16"/>
  <c r="S1690" i="16"/>
  <c r="T1690" i="16"/>
  <c r="S1691" i="16"/>
  <c r="T1691" i="16"/>
  <c r="S1692" i="16"/>
  <c r="T1692" i="16"/>
  <c r="S1693" i="16"/>
  <c r="T1693" i="16"/>
  <c r="S1694" i="16"/>
  <c r="T1694" i="16"/>
  <c r="S1695" i="16"/>
  <c r="T1695" i="16"/>
  <c r="S1696" i="16"/>
  <c r="T1696" i="16"/>
  <c r="S1697" i="16"/>
  <c r="T1697" i="16"/>
  <c r="S1698" i="16"/>
  <c r="T1698" i="16"/>
  <c r="S1699" i="16"/>
  <c r="T1699" i="16"/>
  <c r="S1700" i="16"/>
  <c r="T1700" i="16"/>
  <c r="S1701" i="16"/>
  <c r="T1701" i="16"/>
  <c r="S1702" i="16"/>
  <c r="T1702" i="16"/>
  <c r="S1703" i="16"/>
  <c r="T1703" i="16"/>
  <c r="S1704" i="16"/>
  <c r="T1704" i="16"/>
  <c r="S1705" i="16"/>
  <c r="T1705" i="16"/>
  <c r="S1706" i="16"/>
  <c r="T1706" i="16"/>
  <c r="S1707" i="16"/>
  <c r="T1707" i="16"/>
  <c r="S1708" i="16"/>
  <c r="T1708" i="16"/>
  <c r="S1709" i="16"/>
  <c r="T1709" i="16"/>
  <c r="S1710" i="16"/>
  <c r="T1710" i="16"/>
  <c r="S1711" i="16"/>
  <c r="T1711" i="16"/>
  <c r="S1712" i="16"/>
  <c r="T1712" i="16"/>
  <c r="S1713" i="16"/>
  <c r="T1713" i="16"/>
  <c r="S1714" i="16"/>
  <c r="T1714" i="16"/>
  <c r="S1715" i="16"/>
  <c r="T1715" i="16"/>
  <c r="S1716" i="16"/>
  <c r="T1716" i="16"/>
  <c r="S1717" i="16"/>
  <c r="T1717" i="16"/>
  <c r="S1718" i="16"/>
  <c r="T1718" i="16"/>
  <c r="S1719" i="16"/>
  <c r="T1719" i="16"/>
  <c r="S1720" i="16"/>
  <c r="T1720" i="16"/>
  <c r="S1721" i="16"/>
  <c r="T1721" i="16"/>
  <c r="S1722" i="16"/>
  <c r="T1722" i="16"/>
  <c r="S1723" i="16"/>
  <c r="T1723" i="16"/>
  <c r="S1724" i="16"/>
  <c r="T1724" i="16"/>
  <c r="S1725" i="16"/>
  <c r="T1725" i="16"/>
  <c r="S1726" i="16"/>
  <c r="T1726" i="16"/>
  <c r="S1727" i="16"/>
  <c r="T1727" i="16"/>
  <c r="S1728" i="16"/>
  <c r="T1728" i="16"/>
  <c r="S1729" i="16"/>
  <c r="T1729" i="16"/>
  <c r="S1730" i="16"/>
  <c r="T1730" i="16"/>
  <c r="S1731" i="16"/>
  <c r="T1731" i="16"/>
  <c r="S1732" i="16"/>
  <c r="T1732" i="16"/>
  <c r="S1733" i="16"/>
  <c r="T1733" i="16"/>
  <c r="S1734" i="16"/>
  <c r="T1734" i="16"/>
  <c r="S1735" i="16"/>
  <c r="T1735" i="16"/>
  <c r="S1736" i="16"/>
  <c r="T1736" i="16"/>
  <c r="S1737" i="16"/>
  <c r="T1737" i="16"/>
  <c r="S1738" i="16"/>
  <c r="T1738" i="16"/>
  <c r="S1739" i="16"/>
  <c r="T1739" i="16"/>
  <c r="S1740" i="16"/>
  <c r="T1740" i="16"/>
  <c r="S1741" i="16"/>
  <c r="T1741" i="16"/>
  <c r="S1742" i="16"/>
  <c r="T1742" i="16"/>
  <c r="S1743" i="16"/>
  <c r="T1743" i="16"/>
  <c r="S1744" i="16"/>
  <c r="T1744" i="16"/>
  <c r="S1745" i="16"/>
  <c r="T1745" i="16"/>
  <c r="S1746" i="16"/>
  <c r="T1746" i="16"/>
  <c r="S1747" i="16"/>
  <c r="T1747" i="16"/>
  <c r="S1748" i="16"/>
  <c r="T1748" i="16"/>
  <c r="S1749" i="16"/>
  <c r="T1749" i="16"/>
  <c r="S1750" i="16"/>
  <c r="T1750" i="16"/>
  <c r="S1751" i="16"/>
  <c r="T1751" i="16"/>
  <c r="S1752" i="16"/>
  <c r="T1752" i="16"/>
  <c r="S1753" i="16"/>
  <c r="T1753" i="16"/>
  <c r="S1754" i="16"/>
  <c r="T1754" i="16"/>
  <c r="S1755" i="16"/>
  <c r="T1755" i="16"/>
  <c r="S1756" i="16"/>
  <c r="T1756" i="16"/>
  <c r="S1757" i="16"/>
  <c r="T1757" i="16"/>
  <c r="S1758" i="16"/>
  <c r="T1758" i="16"/>
  <c r="S1759" i="16"/>
  <c r="T1759" i="16"/>
  <c r="S1760" i="16"/>
  <c r="T1760" i="16"/>
  <c r="S1761" i="16"/>
  <c r="T1761" i="16"/>
  <c r="S1762" i="16"/>
  <c r="T1762" i="16"/>
  <c r="S1763" i="16"/>
  <c r="T1763" i="16"/>
  <c r="S1764" i="16"/>
  <c r="T1764" i="16"/>
  <c r="S1765" i="16"/>
  <c r="T1765" i="16"/>
  <c r="S1766" i="16"/>
  <c r="T1766" i="16"/>
  <c r="S1767" i="16"/>
  <c r="T1767" i="16"/>
  <c r="S1768" i="16"/>
  <c r="T1768" i="16"/>
  <c r="S1769" i="16"/>
  <c r="T1769" i="16"/>
  <c r="S1770" i="16"/>
  <c r="T1770" i="16"/>
  <c r="S1771" i="16"/>
  <c r="T1771" i="16"/>
  <c r="S1772" i="16"/>
  <c r="T1772" i="16"/>
  <c r="S1773" i="16"/>
  <c r="T1773" i="16"/>
  <c r="S1774" i="16"/>
  <c r="T1774" i="16"/>
  <c r="S1775" i="16"/>
  <c r="T1775" i="16"/>
  <c r="S1776" i="16"/>
  <c r="T1776" i="16"/>
  <c r="S1777" i="16"/>
  <c r="T1777" i="16"/>
  <c r="S1778" i="16"/>
  <c r="T1778" i="16"/>
  <c r="S1779" i="16"/>
  <c r="T1779" i="16"/>
  <c r="S1780" i="16"/>
  <c r="T1780" i="16"/>
  <c r="S1781" i="16"/>
  <c r="T1781" i="16"/>
  <c r="S1782" i="16"/>
  <c r="T1782" i="16"/>
  <c r="S1783" i="16"/>
  <c r="T1783" i="16"/>
  <c r="S1784" i="16"/>
  <c r="T1784" i="16"/>
  <c r="S1785" i="16"/>
  <c r="T1785" i="16"/>
  <c r="S1786" i="16"/>
  <c r="T1786" i="16"/>
  <c r="S1787" i="16"/>
  <c r="T1787" i="16"/>
  <c r="S1788" i="16"/>
  <c r="T1788" i="16"/>
  <c r="S1789" i="16"/>
  <c r="T1789" i="16"/>
  <c r="S1790" i="16"/>
  <c r="T1790" i="16"/>
  <c r="S1791" i="16"/>
  <c r="T1791" i="16"/>
  <c r="S1792" i="16"/>
  <c r="T1792" i="16"/>
  <c r="S1793" i="16"/>
  <c r="T1793" i="16"/>
  <c r="S1794" i="16"/>
  <c r="T1794" i="16"/>
  <c r="S1795" i="16"/>
  <c r="T1795" i="16"/>
  <c r="S1796" i="16"/>
  <c r="T1796" i="16"/>
  <c r="S1797" i="16"/>
  <c r="T1797" i="16"/>
  <c r="S1798" i="16"/>
  <c r="T1798" i="16"/>
  <c r="S1799" i="16"/>
  <c r="T1799" i="16"/>
  <c r="S1800" i="16"/>
  <c r="T1800" i="16"/>
  <c r="S1801" i="16"/>
  <c r="T1801" i="16"/>
  <c r="S1802" i="16"/>
  <c r="T1802" i="16"/>
  <c r="S1803" i="16"/>
  <c r="T1803" i="16"/>
  <c r="S1804" i="16"/>
  <c r="T1804" i="16"/>
  <c r="S1805" i="16"/>
  <c r="T1805" i="16"/>
  <c r="S1806" i="16"/>
  <c r="T1806" i="16"/>
  <c r="S1807" i="16"/>
  <c r="T1807" i="16"/>
  <c r="S1808" i="16"/>
  <c r="T1808" i="16"/>
  <c r="S1809" i="16"/>
  <c r="T1809" i="16"/>
  <c r="S1810" i="16"/>
  <c r="T1810" i="16"/>
  <c r="S1811" i="16"/>
  <c r="T1811" i="16"/>
  <c r="S1812" i="16"/>
  <c r="T1812" i="16"/>
  <c r="S1813" i="16"/>
  <c r="T1813" i="16"/>
  <c r="S1814" i="16"/>
  <c r="T1814" i="16"/>
  <c r="S1815" i="16"/>
  <c r="T1815" i="16"/>
  <c r="S1816" i="16"/>
  <c r="T1816" i="16"/>
  <c r="S1817" i="16"/>
  <c r="T1817" i="16"/>
  <c r="S1818" i="16"/>
  <c r="T1818" i="16"/>
  <c r="S1819" i="16"/>
  <c r="T1819" i="16"/>
  <c r="S1820" i="16"/>
  <c r="T1820" i="16"/>
  <c r="S1821" i="16"/>
  <c r="T1821" i="16"/>
  <c r="S1822" i="16"/>
  <c r="T1822" i="16"/>
  <c r="S1823" i="16"/>
  <c r="T1823" i="16"/>
  <c r="S1824" i="16"/>
  <c r="T1824" i="16"/>
  <c r="S1825" i="16"/>
  <c r="T1825" i="16"/>
  <c r="S1826" i="16"/>
  <c r="T1826" i="16"/>
  <c r="S1827" i="16"/>
  <c r="T1827" i="16"/>
  <c r="S1828" i="16"/>
  <c r="T1828" i="16"/>
  <c r="S1829" i="16"/>
  <c r="T1829" i="16"/>
  <c r="S1830" i="16"/>
  <c r="T1830" i="16"/>
  <c r="S1831" i="16"/>
  <c r="T1831" i="16"/>
  <c r="S1832" i="16"/>
  <c r="T1832" i="16"/>
  <c r="S1833" i="16"/>
  <c r="T1833" i="16"/>
  <c r="S1834" i="16"/>
  <c r="T1834" i="16"/>
  <c r="S1835" i="16"/>
  <c r="T1835" i="16"/>
  <c r="S1836" i="16"/>
  <c r="T1836" i="16"/>
  <c r="S1837" i="16"/>
  <c r="T1837" i="16"/>
  <c r="S1838" i="16"/>
  <c r="T1838" i="16"/>
  <c r="S1839" i="16"/>
  <c r="T1839" i="16"/>
  <c r="S1840" i="16"/>
  <c r="T1840" i="16"/>
  <c r="S1841" i="16"/>
  <c r="T1841" i="16"/>
  <c r="S1842" i="16"/>
  <c r="T1842" i="16"/>
  <c r="S1843" i="16"/>
  <c r="T1843" i="16"/>
  <c r="S1844" i="16"/>
  <c r="T1844" i="16"/>
  <c r="S1845" i="16"/>
  <c r="T1845" i="16"/>
  <c r="S1846" i="16"/>
  <c r="T1846" i="16"/>
  <c r="S1847" i="16"/>
  <c r="T1847" i="16"/>
  <c r="S1848" i="16"/>
  <c r="T1848" i="16"/>
  <c r="S1849" i="16"/>
  <c r="T1849" i="16"/>
  <c r="S1850" i="16"/>
  <c r="T1850" i="16"/>
  <c r="S1851" i="16"/>
  <c r="T1851" i="16"/>
  <c r="S1852" i="16"/>
  <c r="T1852" i="16"/>
  <c r="S1853" i="16"/>
  <c r="T1853" i="16"/>
  <c r="S1854" i="16"/>
  <c r="T1854" i="16"/>
  <c r="S1855" i="16"/>
  <c r="T1855" i="16"/>
  <c r="S1856" i="16"/>
  <c r="T1856" i="16"/>
  <c r="S1857" i="16"/>
  <c r="T1857" i="16"/>
  <c r="S1858" i="16"/>
  <c r="T1858" i="16"/>
  <c r="S1859" i="16"/>
  <c r="T1859" i="16"/>
  <c r="S1860" i="16"/>
  <c r="T1860" i="16"/>
  <c r="S1861" i="16"/>
  <c r="T1861" i="16"/>
  <c r="S1862" i="16"/>
  <c r="T1862" i="16"/>
  <c r="S1863" i="16"/>
  <c r="T1863" i="16"/>
  <c r="S1864" i="16"/>
  <c r="T1864" i="16"/>
  <c r="S1865" i="16"/>
  <c r="T1865" i="16"/>
  <c r="S1866" i="16"/>
  <c r="T1866" i="16"/>
  <c r="S1867" i="16"/>
  <c r="T1867" i="16"/>
  <c r="S1868" i="16"/>
  <c r="T1868" i="16"/>
  <c r="S1869" i="16"/>
  <c r="T1869" i="16"/>
  <c r="S1870" i="16"/>
  <c r="T1870" i="16"/>
  <c r="S1871" i="16"/>
  <c r="T1871" i="16"/>
  <c r="S1872" i="16"/>
  <c r="T1872" i="16"/>
  <c r="S1873" i="16"/>
  <c r="T1873" i="16"/>
  <c r="S1874" i="16"/>
  <c r="T1874" i="16"/>
  <c r="S1875" i="16"/>
  <c r="T1875" i="16"/>
  <c r="S1876" i="16"/>
  <c r="T1876" i="16"/>
  <c r="S1877" i="16"/>
  <c r="T1877" i="16"/>
  <c r="S1878" i="16"/>
  <c r="T1878" i="16"/>
  <c r="S1879" i="16"/>
  <c r="T1879" i="16"/>
  <c r="S1880" i="16"/>
  <c r="T1880" i="16"/>
  <c r="S1881" i="16"/>
  <c r="T1881" i="16"/>
  <c r="S1882" i="16"/>
  <c r="T1882" i="16"/>
  <c r="S1883" i="16"/>
  <c r="T1883" i="16"/>
  <c r="S1884" i="16"/>
  <c r="T1884" i="16"/>
  <c r="S1885" i="16"/>
  <c r="T1885" i="16"/>
  <c r="S1886" i="16"/>
  <c r="T1886" i="16"/>
  <c r="S1887" i="16"/>
  <c r="T1887" i="16"/>
  <c r="S1888" i="16"/>
  <c r="T1888" i="16"/>
  <c r="S1889" i="16"/>
  <c r="T1889" i="16"/>
  <c r="S1890" i="16"/>
  <c r="T1890" i="16"/>
  <c r="S1891" i="16"/>
  <c r="T1891" i="16"/>
  <c r="S1892" i="16"/>
  <c r="T1892" i="16"/>
  <c r="S1893" i="16"/>
  <c r="T1893" i="16"/>
  <c r="S1894" i="16"/>
  <c r="T1894" i="16"/>
  <c r="S1895" i="16"/>
  <c r="T1895" i="16"/>
  <c r="S1896" i="16"/>
  <c r="T1896" i="16"/>
  <c r="S1897" i="16"/>
  <c r="T1897" i="16"/>
  <c r="S1898" i="16"/>
  <c r="T1898" i="16"/>
  <c r="S1899" i="16"/>
  <c r="T1899" i="16"/>
  <c r="S1900" i="16"/>
  <c r="T1900" i="16"/>
  <c r="S1901" i="16"/>
  <c r="T1901" i="16"/>
  <c r="S1902" i="16"/>
  <c r="T1902" i="16"/>
  <c r="S1903" i="16"/>
  <c r="T1903" i="16"/>
  <c r="S1904" i="16"/>
  <c r="T1904" i="16"/>
  <c r="S1905" i="16"/>
  <c r="T1905" i="16"/>
  <c r="S1906" i="16"/>
  <c r="T1906" i="16"/>
  <c r="S1907" i="16"/>
  <c r="T1907" i="16"/>
  <c r="S1908" i="16"/>
  <c r="T1908" i="16"/>
  <c r="S1909" i="16"/>
  <c r="T1909" i="16"/>
  <c r="S1910" i="16"/>
  <c r="T1910" i="16"/>
  <c r="S1911" i="16"/>
  <c r="T1911" i="16"/>
  <c r="S1912" i="16"/>
  <c r="T1912" i="16"/>
  <c r="S1913" i="16"/>
  <c r="T1913" i="16"/>
  <c r="S1914" i="16"/>
  <c r="T1914" i="16"/>
  <c r="S1915" i="16"/>
  <c r="T1915" i="16"/>
  <c r="S1916" i="16"/>
  <c r="T1916" i="16"/>
  <c r="S1917" i="16"/>
  <c r="T1917" i="16"/>
  <c r="S1918" i="16"/>
  <c r="T1918" i="16"/>
  <c r="S1919" i="16"/>
  <c r="T1919" i="16"/>
  <c r="S1920" i="16"/>
  <c r="T1920" i="16"/>
  <c r="S1921" i="16"/>
  <c r="T1921" i="16"/>
  <c r="S1922" i="16"/>
  <c r="T1922" i="16"/>
  <c r="S1923" i="16"/>
  <c r="T1923" i="16"/>
  <c r="S1924" i="16"/>
  <c r="T1924" i="16"/>
  <c r="S1925" i="16"/>
  <c r="T1925" i="16"/>
  <c r="S1926" i="16"/>
  <c r="T1926" i="16"/>
  <c r="S1927" i="16"/>
  <c r="T1927" i="16"/>
  <c r="S1928" i="16"/>
  <c r="T1928" i="16"/>
  <c r="S1929" i="16"/>
  <c r="T1929" i="16"/>
  <c r="S1930" i="16"/>
  <c r="T1930" i="16"/>
  <c r="S1931" i="16"/>
  <c r="T1931" i="16"/>
  <c r="S1932" i="16"/>
  <c r="T1932" i="16"/>
  <c r="S1933" i="16"/>
  <c r="T1933" i="16"/>
  <c r="S1934" i="16"/>
  <c r="T1934" i="16"/>
  <c r="S1935" i="16"/>
  <c r="T1935" i="16"/>
  <c r="S1936" i="16"/>
  <c r="T1936" i="16"/>
  <c r="S1937" i="16"/>
  <c r="T1937" i="16"/>
  <c r="S1938" i="16"/>
  <c r="T1938" i="16"/>
  <c r="S1939" i="16"/>
  <c r="T1939" i="16"/>
  <c r="S1940" i="16"/>
  <c r="T1940" i="16"/>
  <c r="S1941" i="16"/>
  <c r="T1941" i="16"/>
  <c r="S1942" i="16"/>
  <c r="T1942" i="16"/>
  <c r="S1943" i="16"/>
  <c r="T1943" i="16"/>
  <c r="S1944" i="16"/>
  <c r="T1944" i="16"/>
  <c r="S1945" i="16"/>
  <c r="T1945" i="16"/>
  <c r="S1946" i="16"/>
  <c r="T1946" i="16"/>
  <c r="S1947" i="16"/>
  <c r="T1947" i="16"/>
  <c r="S1948" i="16"/>
  <c r="T1948" i="16"/>
  <c r="S1949" i="16"/>
  <c r="T1949" i="16"/>
  <c r="S1950" i="16"/>
  <c r="T1950" i="16"/>
  <c r="S1951" i="16"/>
  <c r="T1951" i="16"/>
  <c r="S1952" i="16"/>
  <c r="T1952" i="16"/>
  <c r="S1953" i="16"/>
  <c r="T1953" i="16"/>
  <c r="S1954" i="16"/>
  <c r="T1954" i="16"/>
  <c r="S1955" i="16"/>
  <c r="T1955" i="16"/>
  <c r="S1956" i="16"/>
  <c r="T1956" i="16"/>
  <c r="S1957" i="16"/>
  <c r="T1957" i="16"/>
  <c r="S1958" i="16"/>
  <c r="T1958" i="16"/>
  <c r="S1959" i="16"/>
  <c r="T1959" i="16"/>
  <c r="S1960" i="16"/>
  <c r="T1960" i="16"/>
  <c r="S1961" i="16"/>
  <c r="T1961" i="16"/>
  <c r="S1962" i="16"/>
  <c r="T1962" i="16"/>
  <c r="S1963" i="16"/>
  <c r="T1963" i="16"/>
  <c r="S1964" i="16"/>
  <c r="T1964" i="16"/>
  <c r="S1965" i="16"/>
  <c r="T1965" i="16"/>
  <c r="S1966" i="16"/>
  <c r="T1966" i="16"/>
  <c r="S1967" i="16"/>
  <c r="T1967" i="16"/>
  <c r="S1968" i="16"/>
  <c r="T1968" i="16"/>
  <c r="S1969" i="16"/>
  <c r="T1969" i="16"/>
  <c r="S1970" i="16"/>
  <c r="T1970" i="16"/>
  <c r="S1971" i="16"/>
  <c r="T1971" i="16"/>
  <c r="S1972" i="16"/>
  <c r="T1972" i="16"/>
  <c r="S1973" i="16"/>
  <c r="T1973" i="16"/>
  <c r="S1974" i="16"/>
  <c r="T1974" i="16"/>
  <c r="S1975" i="16"/>
  <c r="T1975" i="16"/>
  <c r="S1976" i="16"/>
  <c r="T1976" i="16"/>
  <c r="S1977" i="16"/>
  <c r="T1977" i="16"/>
  <c r="S1978" i="16"/>
  <c r="T1978" i="16"/>
  <c r="S1979" i="16"/>
  <c r="T1979" i="16"/>
  <c r="S1980" i="16"/>
  <c r="T1980" i="16"/>
  <c r="S1981" i="16"/>
  <c r="T1981" i="16"/>
  <c r="S1982" i="16"/>
  <c r="T1982" i="16"/>
  <c r="S1983" i="16"/>
  <c r="T1983" i="16"/>
  <c r="S1984" i="16"/>
  <c r="T1984" i="16"/>
  <c r="S1985" i="16"/>
  <c r="T1985" i="16"/>
  <c r="S1986" i="16"/>
  <c r="T1986" i="16"/>
  <c r="S1987" i="16"/>
  <c r="T1987" i="16"/>
  <c r="S1988" i="16"/>
  <c r="T1988" i="16"/>
  <c r="S1989" i="16"/>
  <c r="T1989" i="16"/>
  <c r="S1990" i="16"/>
  <c r="T1990" i="16"/>
  <c r="S1991" i="16"/>
  <c r="T1991" i="16"/>
  <c r="S1992" i="16"/>
  <c r="T1992" i="16"/>
  <c r="S1993" i="16"/>
  <c r="T1993" i="16"/>
  <c r="S1994" i="16"/>
  <c r="T1994" i="16"/>
  <c r="S1995" i="16"/>
  <c r="T1995" i="16"/>
  <c r="S1996" i="16"/>
  <c r="T1996" i="16"/>
  <c r="S1997" i="16"/>
  <c r="T1997" i="16"/>
  <c r="S1998" i="16"/>
  <c r="T1998" i="16"/>
  <c r="S1999" i="16"/>
  <c r="T1999" i="16"/>
  <c r="S2000" i="16"/>
  <c r="T2000" i="16"/>
  <c r="S2001" i="16"/>
  <c r="T2001" i="16"/>
  <c r="S2002" i="16"/>
  <c r="T2002" i="16"/>
  <c r="S2003" i="16"/>
  <c r="T2003" i="16"/>
  <c r="S2004" i="16"/>
  <c r="T2004" i="16"/>
  <c r="S2005" i="16"/>
  <c r="T2005" i="16"/>
  <c r="S2006" i="16"/>
  <c r="T2006" i="16"/>
  <c r="S2007" i="16"/>
  <c r="T2007" i="16"/>
  <c r="S2008" i="16"/>
  <c r="T2008" i="16"/>
  <c r="S2009" i="16"/>
  <c r="T2009" i="16"/>
  <c r="S2010" i="16"/>
  <c r="T2010" i="16"/>
  <c r="S2011" i="16"/>
  <c r="T2011" i="16"/>
  <c r="S2012" i="16"/>
  <c r="T2012" i="16"/>
  <c r="S2013" i="16"/>
  <c r="T2013" i="16"/>
  <c r="S2014" i="16"/>
  <c r="T2014" i="16"/>
  <c r="S2015" i="16"/>
  <c r="T2015" i="16"/>
  <c r="S2016" i="16"/>
  <c r="T2016" i="16"/>
  <c r="S2017" i="16"/>
  <c r="T2017" i="16"/>
  <c r="S2018" i="16"/>
  <c r="T2018" i="16"/>
  <c r="S2019" i="16"/>
  <c r="T2019" i="16"/>
  <c r="S2020" i="16"/>
  <c r="T2020" i="16"/>
  <c r="S2021" i="16"/>
  <c r="T2021" i="16"/>
  <c r="S2022" i="16"/>
  <c r="T2022" i="16"/>
  <c r="S2023" i="16"/>
  <c r="T2023" i="16"/>
  <c r="S2024" i="16"/>
  <c r="T2024" i="16"/>
  <c r="S2025" i="16"/>
  <c r="T2025" i="16"/>
  <c r="S2026" i="16"/>
  <c r="T2026" i="16"/>
  <c r="S2027" i="16"/>
  <c r="T2027" i="16"/>
  <c r="S2028" i="16"/>
  <c r="T2028" i="16"/>
  <c r="S2029" i="16"/>
  <c r="T2029" i="16"/>
  <c r="S2030" i="16"/>
  <c r="T2030" i="16"/>
  <c r="S2031" i="16"/>
  <c r="T2031" i="16"/>
  <c r="S2032" i="16"/>
  <c r="T2032" i="16"/>
  <c r="S2033" i="16"/>
  <c r="T2033" i="16"/>
  <c r="S2034" i="16"/>
  <c r="T2034" i="16"/>
  <c r="S2035" i="16"/>
  <c r="T2035" i="16"/>
  <c r="S2036" i="16"/>
  <c r="T2036" i="16"/>
  <c r="S2037" i="16"/>
  <c r="T2037" i="16"/>
  <c r="S2038" i="16"/>
  <c r="T2038" i="16"/>
  <c r="S2039" i="16"/>
  <c r="T2039" i="16"/>
  <c r="S2040" i="16"/>
  <c r="T2040" i="16"/>
  <c r="S2041" i="16"/>
  <c r="T2041" i="16"/>
  <c r="S2042" i="16"/>
  <c r="T2042" i="16"/>
  <c r="S2043" i="16"/>
  <c r="T2043" i="16"/>
  <c r="S2044" i="16"/>
  <c r="T2044" i="16"/>
  <c r="S2045" i="16"/>
  <c r="T2045" i="16"/>
  <c r="S2046" i="16"/>
  <c r="T2046" i="16"/>
  <c r="S2047" i="16"/>
  <c r="T2047" i="16"/>
  <c r="S2048" i="16"/>
  <c r="T2048" i="16"/>
  <c r="S2049" i="16"/>
  <c r="T2049" i="16"/>
  <c r="S2050" i="16"/>
  <c r="T2050" i="16"/>
  <c r="S2051" i="16"/>
  <c r="T2051" i="16"/>
  <c r="S2052" i="16"/>
  <c r="T2052" i="16"/>
  <c r="S2053" i="16"/>
  <c r="T2053" i="16"/>
  <c r="S2054" i="16"/>
  <c r="T2054" i="16"/>
  <c r="S2055" i="16"/>
  <c r="T2055" i="16"/>
  <c r="S2056" i="16"/>
  <c r="T2056" i="16"/>
  <c r="S2057" i="16"/>
  <c r="T2057" i="16"/>
  <c r="S2058" i="16"/>
  <c r="T2058" i="16"/>
  <c r="S2059" i="16"/>
  <c r="T2059" i="16"/>
  <c r="S2060" i="16"/>
  <c r="T2060" i="16"/>
  <c r="S2061" i="16"/>
  <c r="T2061" i="16"/>
  <c r="S2062" i="16"/>
  <c r="T2062" i="16"/>
  <c r="S2063" i="16"/>
  <c r="T2063" i="16"/>
  <c r="S2064" i="16"/>
  <c r="T2064" i="16"/>
  <c r="S2065" i="16"/>
  <c r="T2065" i="16"/>
  <c r="S2066" i="16"/>
  <c r="T2066" i="16"/>
  <c r="S2067" i="16"/>
  <c r="T2067" i="16"/>
  <c r="S2068" i="16"/>
  <c r="T2068" i="16"/>
  <c r="S2069" i="16"/>
  <c r="T2069" i="16"/>
  <c r="S2070" i="16"/>
  <c r="T2070" i="16"/>
  <c r="S2071" i="16"/>
  <c r="T2071" i="16"/>
  <c r="S2072" i="16"/>
  <c r="T2072" i="16"/>
  <c r="S2073" i="16"/>
  <c r="T2073" i="16"/>
  <c r="S2074" i="16"/>
  <c r="T2074" i="16"/>
  <c r="S2075" i="16"/>
  <c r="T2075" i="16"/>
  <c r="S2076" i="16"/>
  <c r="T2076" i="16"/>
  <c r="S2077" i="16"/>
  <c r="T2077" i="16"/>
  <c r="S2078" i="16"/>
  <c r="T2078" i="16"/>
  <c r="S2079" i="16"/>
  <c r="T2079" i="16"/>
  <c r="S2080" i="16"/>
  <c r="T2080" i="16"/>
  <c r="S2081" i="16"/>
  <c r="T2081" i="16"/>
  <c r="S2082" i="16"/>
  <c r="T2082" i="16"/>
  <c r="S2083" i="16"/>
  <c r="T2083" i="16"/>
  <c r="S2084" i="16"/>
  <c r="T2084" i="16"/>
  <c r="S2085" i="16"/>
  <c r="T2085" i="16"/>
  <c r="S2086" i="16"/>
  <c r="T2086" i="16"/>
  <c r="S2087" i="16"/>
  <c r="T2087" i="16"/>
  <c r="S2088" i="16"/>
  <c r="T2088" i="16"/>
  <c r="S2089" i="16"/>
  <c r="T2089" i="16"/>
  <c r="S2090" i="16"/>
  <c r="T2090" i="16"/>
  <c r="S2091" i="16"/>
  <c r="T2091" i="16"/>
  <c r="S2092" i="16"/>
  <c r="T2092" i="16"/>
  <c r="S2093" i="16"/>
  <c r="T2093" i="16"/>
  <c r="S2094" i="16"/>
  <c r="T2094" i="16"/>
  <c r="S2095" i="16"/>
  <c r="T2095" i="16"/>
  <c r="S2096" i="16"/>
  <c r="T2096" i="16"/>
  <c r="S2097" i="16"/>
  <c r="T2097" i="16"/>
  <c r="S2098" i="16"/>
  <c r="T2098" i="16"/>
  <c r="S2099" i="16"/>
  <c r="T2099" i="16"/>
  <c r="S2100" i="16"/>
  <c r="T2100" i="16"/>
  <c r="S2101" i="16"/>
  <c r="T2101" i="16"/>
  <c r="S2102" i="16"/>
  <c r="T2102" i="16"/>
  <c r="S2103" i="16"/>
  <c r="T2103" i="16"/>
  <c r="S2104" i="16"/>
  <c r="T2104" i="16"/>
  <c r="S2105" i="16"/>
  <c r="T2105" i="16"/>
  <c r="S2106" i="16"/>
  <c r="T2106" i="16"/>
  <c r="S2107" i="16"/>
  <c r="T2107" i="16"/>
  <c r="S2108" i="16"/>
  <c r="T2108" i="16"/>
  <c r="S2109" i="16"/>
  <c r="T2109" i="16"/>
  <c r="S2110" i="16"/>
  <c r="T2110" i="16"/>
  <c r="S2111" i="16"/>
  <c r="T2111" i="16"/>
  <c r="S2112" i="16"/>
  <c r="T2112" i="16"/>
  <c r="S2113" i="16"/>
  <c r="T2113" i="16"/>
  <c r="S2114" i="16"/>
  <c r="T2114" i="16"/>
  <c r="S2115" i="16"/>
  <c r="T2115" i="16"/>
  <c r="S2116" i="16"/>
  <c r="T2116" i="16"/>
  <c r="S2117" i="16"/>
  <c r="T2117" i="16"/>
  <c r="S2118" i="16"/>
  <c r="T2118" i="16"/>
  <c r="S2119" i="16"/>
  <c r="T2119" i="16"/>
  <c r="S2120" i="16"/>
  <c r="T2120" i="16"/>
  <c r="S2121" i="16"/>
  <c r="T2121" i="16"/>
  <c r="S2122" i="16"/>
  <c r="T2122" i="16"/>
  <c r="S2123" i="16"/>
  <c r="T2123" i="16"/>
  <c r="S2124" i="16"/>
  <c r="T2124" i="16"/>
  <c r="S2125" i="16"/>
  <c r="T2125" i="16"/>
  <c r="S2126" i="16"/>
  <c r="T2126" i="16"/>
  <c r="S2127" i="16"/>
  <c r="T2127" i="16"/>
  <c r="S2128" i="16"/>
  <c r="T2128" i="16"/>
  <c r="S2129" i="16"/>
  <c r="T2129" i="16"/>
  <c r="S2130" i="16"/>
  <c r="T2130" i="16"/>
  <c r="S2131" i="16"/>
  <c r="T2131" i="16"/>
  <c r="S2132" i="16"/>
  <c r="T2132" i="16"/>
  <c r="S2133" i="16"/>
  <c r="T2133" i="16"/>
  <c r="S2134" i="16"/>
  <c r="T2134" i="16"/>
  <c r="S2135" i="16"/>
  <c r="T2135" i="16"/>
  <c r="S2136" i="16"/>
  <c r="T2136" i="16"/>
  <c r="S2137" i="16"/>
  <c r="T2137" i="16"/>
  <c r="S2138" i="16"/>
  <c r="T2138" i="16"/>
  <c r="S2139" i="16"/>
  <c r="T2139" i="16"/>
  <c r="S2140" i="16"/>
  <c r="T2140" i="16"/>
  <c r="S2141" i="16"/>
  <c r="T2141" i="16"/>
  <c r="S2142" i="16"/>
  <c r="T2142" i="16"/>
  <c r="S2143" i="16"/>
  <c r="T2143" i="16"/>
  <c r="S2144" i="16"/>
  <c r="T2144" i="16"/>
  <c r="S2145" i="16"/>
  <c r="T2145" i="16"/>
  <c r="S2146" i="16"/>
  <c r="T2146" i="16"/>
  <c r="S2147" i="16"/>
  <c r="T2147" i="16"/>
  <c r="S2148" i="16"/>
  <c r="T2148" i="16"/>
  <c r="S2149" i="16"/>
  <c r="T2149" i="16"/>
  <c r="S2150" i="16"/>
  <c r="T2150" i="16"/>
  <c r="S2151" i="16"/>
  <c r="T2151" i="16"/>
  <c r="S2152" i="16"/>
  <c r="T2152" i="16"/>
  <c r="S2153" i="16"/>
  <c r="T2153" i="16"/>
  <c r="S2154" i="16"/>
  <c r="T2154" i="16"/>
  <c r="S2155" i="16"/>
  <c r="T2155" i="16"/>
  <c r="S2156" i="16"/>
  <c r="T2156" i="16"/>
  <c r="S2157" i="16"/>
  <c r="T2157" i="16"/>
  <c r="S2158" i="16"/>
  <c r="T2158" i="16"/>
  <c r="S2159" i="16"/>
  <c r="T2159" i="16"/>
  <c r="S2160" i="16"/>
  <c r="T2160" i="16"/>
  <c r="S2161" i="16"/>
  <c r="T2161" i="16"/>
  <c r="S2162" i="16"/>
  <c r="T2162" i="16"/>
  <c r="S2163" i="16"/>
  <c r="T2163" i="16"/>
  <c r="S2164" i="16"/>
  <c r="T2164" i="16"/>
  <c r="S2165" i="16"/>
  <c r="T2165" i="16"/>
  <c r="S2166" i="16"/>
  <c r="T2166" i="16"/>
  <c r="S2167" i="16"/>
  <c r="T2167" i="16"/>
  <c r="S2168" i="16"/>
  <c r="T2168" i="16"/>
  <c r="S2169" i="16"/>
  <c r="T2169" i="16"/>
  <c r="S2170" i="16"/>
  <c r="T2170" i="16"/>
  <c r="S2171" i="16"/>
  <c r="T2171" i="16"/>
  <c r="S2172" i="16"/>
  <c r="T2172" i="16"/>
  <c r="S2173" i="16"/>
  <c r="T2173" i="16"/>
  <c r="S2174" i="16"/>
  <c r="T2174" i="16"/>
  <c r="S2175" i="16"/>
  <c r="T2175" i="16"/>
  <c r="S2176" i="16"/>
  <c r="T2176" i="16"/>
  <c r="S2177" i="16"/>
  <c r="T2177" i="16"/>
  <c r="S2178" i="16"/>
  <c r="T2178" i="16"/>
  <c r="S2179" i="16"/>
  <c r="T2179" i="16"/>
  <c r="S2180" i="16"/>
  <c r="T2180" i="16"/>
  <c r="S2181" i="16"/>
  <c r="T2181" i="16"/>
  <c r="S2182" i="16"/>
  <c r="T2182" i="16"/>
  <c r="S2183" i="16"/>
  <c r="T2183" i="16"/>
  <c r="S2184" i="16"/>
  <c r="T2184" i="16"/>
  <c r="S2185" i="16"/>
  <c r="T2185" i="16"/>
  <c r="S2186" i="16"/>
  <c r="T2186" i="16"/>
  <c r="S2187" i="16"/>
  <c r="T2187" i="16"/>
  <c r="S2188" i="16"/>
  <c r="T2188" i="16"/>
  <c r="S2189" i="16"/>
  <c r="T2189" i="16"/>
  <c r="S2190" i="16"/>
  <c r="T2190" i="16"/>
  <c r="S2191" i="16"/>
  <c r="T2191" i="16"/>
  <c r="S2192" i="16"/>
  <c r="T2192" i="16"/>
  <c r="S2193" i="16"/>
  <c r="T2193" i="16"/>
  <c r="S2194" i="16"/>
  <c r="T2194" i="16"/>
  <c r="S2195" i="16"/>
  <c r="T2195" i="16"/>
  <c r="S2196" i="16"/>
  <c r="T2196" i="16"/>
  <c r="S2197" i="16"/>
  <c r="T2197" i="16"/>
  <c r="S2198" i="16"/>
  <c r="T2198" i="16"/>
  <c r="S2199" i="16"/>
  <c r="T2199" i="16"/>
  <c r="S2200" i="16"/>
  <c r="T2200" i="16"/>
  <c r="S2201" i="16"/>
  <c r="T2201" i="16"/>
  <c r="S2202" i="16"/>
  <c r="T2202" i="16"/>
  <c r="S2203" i="16"/>
  <c r="T2203" i="16"/>
  <c r="S2204" i="16"/>
  <c r="T2204" i="16"/>
  <c r="S2205" i="16"/>
  <c r="T2205" i="16"/>
  <c r="S2206" i="16"/>
  <c r="T2206" i="16"/>
  <c r="S2207" i="16"/>
  <c r="T2207" i="16"/>
  <c r="S2208" i="16"/>
  <c r="T2208" i="16"/>
  <c r="S2209" i="16"/>
  <c r="T2209" i="16"/>
  <c r="S2210" i="16"/>
  <c r="T2210" i="16"/>
  <c r="S2211" i="16"/>
  <c r="T2211" i="16"/>
  <c r="S2212" i="16"/>
  <c r="T2212" i="16"/>
  <c r="S2213" i="16"/>
  <c r="T2213" i="16"/>
  <c r="S2214" i="16"/>
  <c r="T2214" i="16"/>
  <c r="S2215" i="16"/>
  <c r="T2215" i="16"/>
  <c r="S2216" i="16"/>
  <c r="T2216" i="16"/>
  <c r="S2217" i="16"/>
  <c r="T2217" i="16"/>
  <c r="S2218" i="16"/>
  <c r="T2218" i="16"/>
  <c r="S2219" i="16"/>
  <c r="T2219" i="16"/>
  <c r="S2220" i="16"/>
  <c r="T2220" i="16"/>
  <c r="S2221" i="16"/>
  <c r="T2221" i="16"/>
  <c r="S2222" i="16"/>
  <c r="T2222" i="16"/>
  <c r="S2223" i="16"/>
  <c r="T2223" i="16"/>
  <c r="S2224" i="16"/>
  <c r="T2224" i="16"/>
  <c r="S2225" i="16"/>
  <c r="T2225" i="16"/>
  <c r="S2226" i="16"/>
  <c r="T2226" i="16"/>
  <c r="S2227" i="16"/>
  <c r="T2227" i="16"/>
  <c r="S2228" i="16"/>
  <c r="T2228" i="16"/>
  <c r="S2229" i="16"/>
  <c r="T2229" i="16"/>
  <c r="S2230" i="16"/>
  <c r="T2230" i="16"/>
  <c r="S2231" i="16"/>
  <c r="T2231" i="16"/>
  <c r="S2232" i="16"/>
  <c r="T2232" i="16"/>
  <c r="S2233" i="16"/>
  <c r="T2233" i="16"/>
  <c r="S2234" i="16"/>
  <c r="T2234" i="16"/>
  <c r="S2235" i="16"/>
  <c r="T2235" i="16"/>
  <c r="S2236" i="16"/>
  <c r="T2236" i="16"/>
  <c r="S2237" i="16"/>
  <c r="T2237" i="16"/>
  <c r="S2238" i="16"/>
  <c r="T2238" i="16"/>
  <c r="S2239" i="16"/>
  <c r="T2239" i="16"/>
  <c r="S2240" i="16"/>
  <c r="T2240" i="16"/>
  <c r="S2241" i="16"/>
  <c r="T2241" i="16"/>
  <c r="S2242" i="16"/>
  <c r="T2242" i="16"/>
  <c r="S2243" i="16"/>
  <c r="T2243" i="16"/>
  <c r="S2244" i="16"/>
  <c r="T2244" i="16"/>
  <c r="S2245" i="16"/>
  <c r="T2245" i="16"/>
  <c r="S2246" i="16"/>
  <c r="T2246" i="16"/>
  <c r="S2247" i="16"/>
  <c r="T2247" i="16"/>
  <c r="S2248" i="16"/>
  <c r="T2248" i="16"/>
  <c r="S2249" i="16"/>
  <c r="T2249" i="16"/>
  <c r="S2250" i="16"/>
  <c r="T2250" i="16"/>
  <c r="S2251" i="16"/>
  <c r="T2251" i="16"/>
  <c r="S2252" i="16"/>
  <c r="T2252" i="16"/>
  <c r="S2253" i="16"/>
  <c r="T2253" i="16"/>
  <c r="S2254" i="16"/>
  <c r="T2254" i="16"/>
  <c r="S2255" i="16"/>
  <c r="T2255" i="16"/>
  <c r="S2256" i="16"/>
  <c r="T2256" i="16"/>
  <c r="S2257" i="16"/>
  <c r="T2257" i="16"/>
  <c r="S2258" i="16"/>
  <c r="T2258" i="16"/>
  <c r="S2259" i="16"/>
  <c r="T2259" i="16"/>
  <c r="S2260" i="16"/>
  <c r="T2260" i="16"/>
  <c r="S2261" i="16"/>
  <c r="T2261" i="16"/>
  <c r="S2262" i="16"/>
  <c r="T2262" i="16"/>
  <c r="S2263" i="16"/>
  <c r="T2263" i="16"/>
  <c r="S2264" i="16"/>
  <c r="T2264" i="16"/>
  <c r="S2265" i="16"/>
  <c r="T2265" i="16"/>
  <c r="S2266" i="16"/>
  <c r="T2266" i="16"/>
  <c r="S2267" i="16"/>
  <c r="T2267" i="16"/>
  <c r="S2268" i="16"/>
  <c r="T2268" i="16"/>
  <c r="S2269" i="16"/>
  <c r="T2269" i="16"/>
  <c r="S2270" i="16"/>
  <c r="T2270" i="16"/>
  <c r="S2271" i="16"/>
  <c r="T2271" i="16"/>
  <c r="S2272" i="16"/>
  <c r="T2272" i="16"/>
  <c r="S2273" i="16"/>
  <c r="T2273" i="16"/>
  <c r="S2274" i="16"/>
  <c r="T2274" i="16"/>
  <c r="S2275" i="16"/>
  <c r="T2275" i="16"/>
  <c r="S2276" i="16"/>
  <c r="T2276" i="16"/>
  <c r="S2277" i="16"/>
  <c r="T2277" i="16"/>
  <c r="S2278" i="16"/>
  <c r="T2278" i="16"/>
  <c r="S2279" i="16"/>
  <c r="T2279" i="16"/>
  <c r="S2280" i="16"/>
  <c r="T2280" i="16"/>
  <c r="S2281" i="16"/>
  <c r="T2281" i="16"/>
  <c r="S2282" i="16"/>
  <c r="T2282" i="16"/>
  <c r="S2283" i="16"/>
  <c r="T2283" i="16"/>
  <c r="S2284" i="16"/>
  <c r="T2284" i="16"/>
  <c r="S2285" i="16"/>
  <c r="T2285" i="16"/>
  <c r="S2286" i="16"/>
  <c r="T2286" i="16"/>
  <c r="S2287" i="16"/>
  <c r="T2287" i="16"/>
  <c r="S2288" i="16"/>
  <c r="T2288" i="16"/>
  <c r="S2289" i="16"/>
  <c r="T2289" i="16"/>
  <c r="S2290" i="16"/>
  <c r="T2290" i="16"/>
  <c r="S2291" i="16"/>
  <c r="T2291" i="16"/>
  <c r="S2292" i="16"/>
  <c r="T2292" i="16"/>
  <c r="S2293" i="16"/>
  <c r="T2293" i="16"/>
  <c r="S2294" i="16"/>
  <c r="T2294" i="16"/>
  <c r="S2295" i="16"/>
  <c r="T2295" i="16"/>
  <c r="S2296" i="16"/>
  <c r="T2296" i="16"/>
  <c r="S2297" i="16"/>
  <c r="T2297" i="16"/>
  <c r="S2298" i="16"/>
  <c r="T2298" i="16"/>
  <c r="S2299" i="16"/>
  <c r="T2299" i="16"/>
  <c r="S2300" i="16"/>
  <c r="T2300" i="16"/>
  <c r="S2301" i="16"/>
  <c r="T2301" i="16"/>
  <c r="S2302" i="16"/>
  <c r="T2302" i="16"/>
  <c r="S2303" i="16"/>
  <c r="T2303" i="16"/>
  <c r="S2304" i="16"/>
  <c r="T2304" i="16"/>
  <c r="S2305" i="16"/>
  <c r="T2305" i="16"/>
  <c r="S2306" i="16"/>
  <c r="T2306" i="16"/>
  <c r="S2307" i="16"/>
  <c r="T2307" i="16"/>
  <c r="S2308" i="16"/>
  <c r="T2308" i="16"/>
  <c r="S2309" i="16"/>
  <c r="T2309" i="16"/>
  <c r="S2310" i="16"/>
  <c r="T2310" i="16"/>
  <c r="S2311" i="16"/>
  <c r="T2311" i="16"/>
  <c r="S2312" i="16"/>
  <c r="T2312" i="16"/>
  <c r="S2313" i="16"/>
  <c r="T2313" i="16"/>
  <c r="S2314" i="16"/>
  <c r="T2314" i="16"/>
  <c r="S2315" i="16"/>
  <c r="T2315" i="16"/>
  <c r="S2316" i="16"/>
  <c r="T2316" i="16"/>
  <c r="S2317" i="16"/>
  <c r="T2317" i="16"/>
  <c r="S2318" i="16"/>
  <c r="T2318" i="16"/>
  <c r="S2319" i="16"/>
  <c r="T2319" i="16"/>
  <c r="S2320" i="16"/>
  <c r="T2320" i="16"/>
  <c r="S2321" i="16"/>
  <c r="T2321" i="16"/>
  <c r="S2322" i="16"/>
  <c r="T2322" i="16"/>
  <c r="S2323" i="16"/>
  <c r="T2323" i="16"/>
  <c r="S2324" i="16"/>
  <c r="T2324" i="16"/>
  <c r="S2325" i="16"/>
  <c r="T2325" i="16"/>
  <c r="S2326" i="16"/>
  <c r="T2326" i="16"/>
  <c r="S2327" i="16"/>
  <c r="T2327" i="16"/>
  <c r="S2328" i="16"/>
  <c r="T2328" i="16"/>
  <c r="S2329" i="16"/>
  <c r="T2329" i="16"/>
  <c r="S2330" i="16"/>
  <c r="T2330" i="16"/>
  <c r="S2331" i="16"/>
  <c r="T2331" i="16"/>
  <c r="S2332" i="16"/>
  <c r="T2332" i="16"/>
  <c r="S2333" i="16"/>
  <c r="T2333" i="16"/>
  <c r="S2334" i="16"/>
  <c r="T2334" i="16"/>
  <c r="S2335" i="16"/>
  <c r="T2335" i="16"/>
  <c r="S2336" i="16"/>
  <c r="T2336" i="16"/>
  <c r="S2337" i="16"/>
  <c r="T2337" i="16"/>
  <c r="S2338" i="16"/>
  <c r="T2338" i="16"/>
  <c r="S2339" i="16"/>
  <c r="T2339" i="16"/>
  <c r="S2340" i="16"/>
  <c r="T2340" i="16"/>
  <c r="S2341" i="16"/>
  <c r="T2341" i="16"/>
  <c r="S2342" i="16"/>
  <c r="T2342" i="16"/>
  <c r="S2343" i="16"/>
  <c r="T2343" i="16"/>
  <c r="S2344" i="16"/>
  <c r="T2344" i="16"/>
  <c r="S2345" i="16"/>
  <c r="T2345" i="16"/>
  <c r="S2346" i="16"/>
  <c r="T2346" i="16"/>
  <c r="S2347" i="16"/>
  <c r="T2347" i="16"/>
  <c r="S2348" i="16"/>
  <c r="T2348" i="16"/>
  <c r="S2349" i="16"/>
  <c r="T2349" i="16"/>
  <c r="S2350" i="16"/>
  <c r="T2350" i="16"/>
  <c r="S2351" i="16"/>
  <c r="T2351" i="16"/>
  <c r="S2352" i="16"/>
  <c r="T2352" i="16"/>
  <c r="S2353" i="16"/>
  <c r="T2353" i="16"/>
  <c r="S2354" i="16"/>
  <c r="T2354" i="16"/>
  <c r="S2355" i="16"/>
  <c r="T2355" i="16"/>
  <c r="S2356" i="16"/>
  <c r="T2356" i="16"/>
  <c r="S2357" i="16"/>
  <c r="T2357" i="16"/>
  <c r="S2358" i="16"/>
  <c r="T2358" i="16"/>
  <c r="S2359" i="16"/>
  <c r="T2359" i="16"/>
  <c r="S2360" i="16"/>
  <c r="T2360" i="16"/>
  <c r="S2361" i="16"/>
  <c r="T2361" i="16"/>
  <c r="S2362" i="16"/>
  <c r="T2362" i="16"/>
  <c r="S2363" i="16"/>
  <c r="T2363" i="16"/>
  <c r="S2364" i="16"/>
  <c r="T2364" i="16"/>
  <c r="S2365" i="16"/>
  <c r="T2365" i="16"/>
  <c r="S2366" i="16"/>
  <c r="T2366" i="16"/>
  <c r="S2367" i="16"/>
  <c r="T2367" i="16"/>
  <c r="S2368" i="16"/>
  <c r="T2368" i="16"/>
  <c r="S2369" i="16"/>
  <c r="T2369" i="16"/>
  <c r="S2370" i="16"/>
  <c r="T2370" i="16"/>
  <c r="S2371" i="16"/>
  <c r="T2371" i="16"/>
  <c r="S2372" i="16"/>
  <c r="T2372" i="16"/>
  <c r="S2373" i="16"/>
  <c r="T2373" i="16"/>
  <c r="S2374" i="16"/>
  <c r="T2374" i="16"/>
  <c r="S2375" i="16"/>
  <c r="T2375" i="16"/>
  <c r="S2376" i="16"/>
  <c r="T2376" i="16"/>
  <c r="S2377" i="16"/>
  <c r="T2377" i="16"/>
  <c r="S2378" i="16"/>
  <c r="T2378" i="16"/>
  <c r="S2379" i="16"/>
  <c r="T2379" i="16"/>
  <c r="S2380" i="16"/>
  <c r="T2380" i="16"/>
  <c r="S2381" i="16"/>
  <c r="T2381" i="16"/>
  <c r="S2382" i="16"/>
  <c r="T2382" i="16"/>
  <c r="S2383" i="16"/>
  <c r="T2383" i="16"/>
  <c r="S2384" i="16"/>
  <c r="T2384" i="16"/>
  <c r="S2385" i="16"/>
  <c r="T2385" i="16"/>
  <c r="S2386" i="16"/>
  <c r="T2386" i="16"/>
  <c r="S2387" i="16"/>
  <c r="T2387" i="16"/>
  <c r="S2388" i="16"/>
  <c r="T2388" i="16"/>
  <c r="S2389" i="16"/>
  <c r="T2389" i="16"/>
  <c r="S2390" i="16"/>
  <c r="T2390" i="16"/>
  <c r="S2391" i="16"/>
  <c r="T2391" i="16"/>
  <c r="S2392" i="16"/>
  <c r="T2392" i="16"/>
  <c r="S2393" i="16"/>
  <c r="T2393" i="16"/>
  <c r="S2394" i="16"/>
  <c r="T2394" i="16"/>
  <c r="S2395" i="16"/>
  <c r="T2395" i="16"/>
  <c r="S2396" i="16"/>
  <c r="T2396" i="16"/>
  <c r="S2397" i="16"/>
  <c r="T2397" i="16"/>
  <c r="S2398" i="16"/>
  <c r="T2398" i="16"/>
  <c r="S2399" i="16"/>
  <c r="T2399" i="16"/>
  <c r="S2400" i="16"/>
  <c r="T2400" i="16"/>
  <c r="S2401" i="16"/>
  <c r="T2401" i="16"/>
  <c r="S2402" i="16"/>
  <c r="T2402" i="16"/>
  <c r="S2403" i="16"/>
  <c r="T2403" i="16"/>
  <c r="S2404" i="16"/>
  <c r="T2404" i="16"/>
  <c r="S2405" i="16"/>
  <c r="T2405" i="16"/>
  <c r="S2406" i="16"/>
  <c r="T2406" i="16"/>
  <c r="S2407" i="16"/>
  <c r="T2407" i="16"/>
  <c r="S2408" i="16"/>
  <c r="T2408" i="16"/>
  <c r="S2409" i="16"/>
  <c r="T2409" i="16"/>
  <c r="S2410" i="16"/>
  <c r="T2410" i="16"/>
  <c r="S2411" i="16"/>
  <c r="T2411" i="16"/>
  <c r="S2412" i="16"/>
  <c r="T2412" i="16"/>
  <c r="S2413" i="16"/>
  <c r="T2413" i="16"/>
  <c r="S2414" i="16"/>
  <c r="T2414" i="16"/>
  <c r="S2415" i="16"/>
  <c r="T2415" i="16"/>
  <c r="S2416" i="16"/>
  <c r="T2416" i="16"/>
  <c r="S2417" i="16"/>
  <c r="T2417" i="16"/>
  <c r="S2418" i="16"/>
  <c r="T2418" i="16"/>
  <c r="S2419" i="16"/>
  <c r="T2419" i="16"/>
  <c r="S2420" i="16"/>
  <c r="T2420" i="16"/>
  <c r="S2421" i="16"/>
  <c r="T2421" i="16"/>
  <c r="S2422" i="16"/>
  <c r="T2422" i="16"/>
  <c r="S2423" i="16"/>
  <c r="T2423" i="16"/>
  <c r="S2424" i="16"/>
  <c r="T2424" i="16"/>
  <c r="S2425" i="16"/>
  <c r="T2425" i="16"/>
  <c r="S2426" i="16"/>
  <c r="T2426" i="16"/>
  <c r="S2427" i="16"/>
  <c r="T2427" i="16"/>
  <c r="S2428" i="16"/>
  <c r="T2428" i="16"/>
  <c r="S2429" i="16"/>
  <c r="T2429" i="16"/>
  <c r="S2430" i="16"/>
  <c r="T2430" i="16"/>
  <c r="S2431" i="16"/>
  <c r="T2431" i="16"/>
  <c r="S2432" i="16"/>
  <c r="T2432" i="16"/>
  <c r="S2433" i="16"/>
  <c r="T2433" i="16"/>
  <c r="S2434" i="16"/>
  <c r="T2434" i="16"/>
  <c r="S2435" i="16"/>
  <c r="T2435" i="16"/>
  <c r="S2436" i="16"/>
  <c r="T2436" i="16"/>
  <c r="S2437" i="16"/>
  <c r="T2437" i="16"/>
  <c r="S2438" i="16"/>
  <c r="T2438" i="16"/>
  <c r="S2439" i="16"/>
  <c r="T2439" i="16"/>
  <c r="S2440" i="16"/>
  <c r="T2440" i="16"/>
  <c r="S2441" i="16"/>
  <c r="T2441" i="16"/>
  <c r="S2442" i="16"/>
  <c r="T2442" i="16"/>
  <c r="S2443" i="16"/>
  <c r="T2443" i="16"/>
  <c r="S2444" i="16"/>
  <c r="T2444" i="16"/>
  <c r="S2445" i="16"/>
  <c r="T2445" i="16"/>
  <c r="S2446" i="16"/>
  <c r="T2446" i="16"/>
  <c r="S2447" i="16"/>
  <c r="T2447" i="16"/>
  <c r="S2448" i="16"/>
  <c r="T2448" i="16"/>
  <c r="S2449" i="16"/>
  <c r="T2449" i="16"/>
  <c r="S2450" i="16"/>
  <c r="T2450" i="16"/>
  <c r="S2451" i="16"/>
  <c r="T2451" i="16"/>
  <c r="S2452" i="16"/>
  <c r="T2452" i="16"/>
  <c r="S2453" i="16"/>
  <c r="T2453" i="16"/>
  <c r="S2454" i="16"/>
  <c r="T2454" i="16"/>
  <c r="S2455" i="16"/>
  <c r="T2455" i="16"/>
  <c r="S2456" i="16"/>
  <c r="T2456" i="16"/>
  <c r="S2457" i="16"/>
  <c r="T2457" i="16"/>
  <c r="S2458" i="16"/>
  <c r="T2458" i="16"/>
  <c r="S2459" i="16"/>
  <c r="T2459" i="16"/>
  <c r="S2460" i="16"/>
  <c r="T2460" i="16"/>
  <c r="S2461" i="16"/>
  <c r="T2461" i="16"/>
  <c r="S2462" i="16"/>
  <c r="T2462" i="16"/>
  <c r="S2463" i="16"/>
  <c r="T2463" i="16"/>
  <c r="S2464" i="16"/>
  <c r="T2464" i="16"/>
  <c r="S2465" i="16"/>
  <c r="T2465" i="16"/>
  <c r="S2466" i="16"/>
  <c r="T2466" i="16"/>
  <c r="S2467" i="16"/>
  <c r="T2467" i="16"/>
  <c r="S2468" i="16"/>
  <c r="T2468" i="16"/>
  <c r="S2469" i="16"/>
  <c r="T2469" i="16"/>
  <c r="S2470" i="16"/>
  <c r="T2470" i="16"/>
  <c r="S2471" i="16"/>
  <c r="T2471" i="16"/>
  <c r="S2472" i="16"/>
  <c r="T2472" i="16"/>
  <c r="S2473" i="16"/>
  <c r="T2473" i="16"/>
  <c r="S2474" i="16"/>
  <c r="T2474" i="16"/>
  <c r="S2475" i="16"/>
  <c r="T2475" i="16"/>
  <c r="S2476" i="16"/>
  <c r="T2476" i="16"/>
  <c r="S2477" i="16"/>
  <c r="T2477" i="16"/>
  <c r="S2478" i="16"/>
  <c r="T2478" i="16"/>
  <c r="S2479" i="16"/>
  <c r="T2479" i="16"/>
  <c r="S2480" i="16"/>
  <c r="T2480" i="16"/>
  <c r="S2481" i="16"/>
  <c r="T2481" i="16"/>
  <c r="S2482" i="16"/>
  <c r="T2482" i="16"/>
  <c r="S2483" i="16"/>
  <c r="T2483" i="16"/>
  <c r="S2484" i="16"/>
  <c r="T2484" i="16"/>
  <c r="S2485" i="16"/>
  <c r="T2485" i="16"/>
  <c r="S2486" i="16"/>
  <c r="T2486" i="16"/>
  <c r="S2487" i="16"/>
  <c r="T2487" i="16"/>
  <c r="S2488" i="16"/>
  <c r="T2488" i="16"/>
  <c r="S2489" i="16"/>
  <c r="T2489" i="16"/>
  <c r="S2490" i="16"/>
  <c r="T2490" i="16"/>
  <c r="S2491" i="16"/>
  <c r="T2491" i="16"/>
  <c r="S2492" i="16"/>
  <c r="T2492" i="16"/>
  <c r="S2493" i="16"/>
  <c r="T2493" i="16"/>
  <c r="S2494" i="16"/>
  <c r="T2494" i="16"/>
  <c r="S2495" i="16"/>
  <c r="T2495" i="16"/>
  <c r="S2496" i="16"/>
  <c r="T2496" i="16"/>
  <c r="S2497" i="16"/>
  <c r="T2497" i="16"/>
  <c r="S2498" i="16"/>
  <c r="T2498" i="16"/>
  <c r="S2499" i="16"/>
  <c r="T2499" i="16"/>
  <c r="S2500" i="16"/>
  <c r="T2500" i="16"/>
  <c r="S2501" i="16"/>
  <c r="T2501" i="16"/>
  <c r="S2502" i="16"/>
  <c r="T2502" i="16"/>
  <c r="S2503" i="16"/>
  <c r="T2503" i="16"/>
  <c r="S2504" i="16"/>
  <c r="T2504" i="16"/>
  <c r="S2505" i="16"/>
  <c r="T2505"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V8" i="16" l="1"/>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AB573" i="16" s="1"/>
  <c r="V573" i="16"/>
  <c r="C574" i="16"/>
  <c r="V574" i="16"/>
  <c r="C575" i="16"/>
  <c r="AB575" i="16" s="1"/>
  <c r="V575" i="16"/>
  <c r="F575" i="16" s="1"/>
  <c r="C576" i="16"/>
  <c r="V576" i="16"/>
  <c r="G576" i="16" s="1"/>
  <c r="C577" i="16"/>
  <c r="AB577" i="16" s="1"/>
  <c r="V577" i="16"/>
  <c r="I577" i="16" s="1"/>
  <c r="C578" i="16"/>
  <c r="V578" i="16"/>
  <c r="C579" i="16"/>
  <c r="AB579" i="16" s="1"/>
  <c r="V579" i="16"/>
  <c r="H579" i="16" s="1"/>
  <c r="C580" i="16"/>
  <c r="V580" i="16"/>
  <c r="H580" i="16" s="1"/>
  <c r="C581" i="16"/>
  <c r="AB581" i="16" s="1"/>
  <c r="V581" i="16"/>
  <c r="C582" i="16"/>
  <c r="V582" i="16"/>
  <c r="G582" i="16" s="1"/>
  <c r="C583" i="16"/>
  <c r="V583" i="16"/>
  <c r="C584" i="16"/>
  <c r="V584" i="16"/>
  <c r="G584" i="16" s="1"/>
  <c r="C585" i="16"/>
  <c r="AB585" i="16" s="1"/>
  <c r="V585" i="16"/>
  <c r="I585" i="16" s="1"/>
  <c r="C586" i="16"/>
  <c r="V586" i="16"/>
  <c r="F586" i="16" s="1"/>
  <c r="C587" i="16"/>
  <c r="V587" i="16"/>
  <c r="I587" i="16" s="1"/>
  <c r="C588" i="16"/>
  <c r="V588" i="16"/>
  <c r="C589" i="16"/>
  <c r="AB589" i="16" s="1"/>
  <c r="V589" i="16"/>
  <c r="E589" i="16" s="1"/>
  <c r="X589" i="16" s="1"/>
  <c r="C590" i="16"/>
  <c r="V590" i="16"/>
  <c r="C591" i="16"/>
  <c r="V591" i="16"/>
  <c r="C592" i="16"/>
  <c r="V592" i="16"/>
  <c r="F592" i="16" s="1"/>
  <c r="C593" i="16"/>
  <c r="AB593" i="16" s="1"/>
  <c r="V593" i="16"/>
  <c r="I593" i="16" s="1"/>
  <c r="C594" i="16"/>
  <c r="V594" i="16"/>
  <c r="C595" i="16"/>
  <c r="V595" i="16"/>
  <c r="C596" i="16"/>
  <c r="V596" i="16"/>
  <c r="G596" i="16" s="1"/>
  <c r="C597" i="16"/>
  <c r="AB597" i="16" s="1"/>
  <c r="V597" i="16"/>
  <c r="C598" i="16"/>
  <c r="V598" i="16"/>
  <c r="C599" i="16"/>
  <c r="AB599" i="16" s="1"/>
  <c r="V599" i="16"/>
  <c r="H599" i="16" s="1"/>
  <c r="C600" i="16"/>
  <c r="V600" i="16"/>
  <c r="C601" i="16"/>
  <c r="AB601" i="16" s="1"/>
  <c r="V601" i="16"/>
  <c r="C602" i="16"/>
  <c r="V602" i="16"/>
  <c r="E602" i="16" s="1"/>
  <c r="X602" i="16" s="1"/>
  <c r="C603" i="16"/>
  <c r="AB603" i="16" s="1"/>
  <c r="V603" i="16"/>
  <c r="C604" i="16"/>
  <c r="V604" i="16"/>
  <c r="G604" i="16" s="1"/>
  <c r="C605" i="16"/>
  <c r="AB605" i="16" s="1"/>
  <c r="V605" i="16"/>
  <c r="F605" i="16" s="1"/>
  <c r="C606" i="16"/>
  <c r="V606" i="16"/>
  <c r="G606" i="16" s="1"/>
  <c r="C607" i="16"/>
  <c r="AB607" i="16" s="1"/>
  <c r="V607" i="16"/>
  <c r="C608" i="16"/>
  <c r="V608" i="16"/>
  <c r="C609" i="16"/>
  <c r="V609" i="16"/>
  <c r="E609" i="16" s="1"/>
  <c r="X609" i="16" s="1"/>
  <c r="C610" i="16"/>
  <c r="V610" i="16"/>
  <c r="G610" i="16" s="1"/>
  <c r="C611" i="16"/>
  <c r="AB611" i="16" s="1"/>
  <c r="V611" i="16"/>
  <c r="C612" i="16"/>
  <c r="V612" i="16"/>
  <c r="R612" i="16" s="1"/>
  <c r="C613" i="16"/>
  <c r="AB613" i="16" s="1"/>
  <c r="V613" i="16"/>
  <c r="J613" i="16" s="1"/>
  <c r="C614" i="16"/>
  <c r="V614" i="16"/>
  <c r="G614" i="16" s="1"/>
  <c r="C615" i="16"/>
  <c r="AB615" i="16" s="1"/>
  <c r="V615" i="16"/>
  <c r="R615" i="16" s="1"/>
  <c r="C616" i="16"/>
  <c r="V616" i="16"/>
  <c r="C617" i="16"/>
  <c r="AB617" i="16" s="1"/>
  <c r="V617" i="16"/>
  <c r="I617" i="16" s="1"/>
  <c r="C618" i="16"/>
  <c r="V618" i="16"/>
  <c r="G618" i="16" s="1"/>
  <c r="C619" i="16"/>
  <c r="AB619" i="16" s="1"/>
  <c r="V619" i="16"/>
  <c r="I619" i="16" s="1"/>
  <c r="C620" i="16"/>
  <c r="V620" i="16"/>
  <c r="C621" i="16"/>
  <c r="AB621" i="16" s="1"/>
  <c r="V621" i="16"/>
  <c r="C622" i="16"/>
  <c r="V622" i="16"/>
  <c r="G622" i="16" s="1"/>
  <c r="C623" i="16"/>
  <c r="AB623" i="16" s="1"/>
  <c r="V623" i="16"/>
  <c r="C624" i="16"/>
  <c r="V624" i="16"/>
  <c r="R624" i="16" s="1"/>
  <c r="C625" i="16"/>
  <c r="AB625" i="16" s="1"/>
  <c r="V625" i="16"/>
  <c r="C626" i="16"/>
  <c r="V626" i="16"/>
  <c r="C627" i="16"/>
  <c r="V627" i="16"/>
  <c r="F627" i="16" s="1"/>
  <c r="C628" i="16"/>
  <c r="V628" i="16"/>
  <c r="C629" i="16"/>
  <c r="AB629" i="16" s="1"/>
  <c r="V629" i="16"/>
  <c r="C630" i="16"/>
  <c r="V630" i="16"/>
  <c r="I630" i="16" s="1"/>
  <c r="C631" i="16"/>
  <c r="V631" i="16"/>
  <c r="C632" i="16"/>
  <c r="V632" i="16"/>
  <c r="E632" i="16" s="1"/>
  <c r="X632" i="16" s="1"/>
  <c r="C633" i="16"/>
  <c r="V633" i="16"/>
  <c r="C634" i="16"/>
  <c r="V634" i="16"/>
  <c r="G634" i="16" s="1"/>
  <c r="C635" i="16"/>
  <c r="AB635" i="16" s="1"/>
  <c r="V635" i="16"/>
  <c r="F635" i="16" s="1"/>
  <c r="C636" i="16"/>
  <c r="V636" i="16"/>
  <c r="I636" i="16" s="1"/>
  <c r="C637" i="16"/>
  <c r="AB637" i="16" s="1"/>
  <c r="V637" i="16"/>
  <c r="C638" i="16"/>
  <c r="V638" i="16"/>
  <c r="C639" i="16"/>
  <c r="AB639" i="16" s="1"/>
  <c r="V639" i="16"/>
  <c r="C640" i="16"/>
  <c r="V640" i="16"/>
  <c r="C641" i="16"/>
  <c r="AB641" i="16" s="1"/>
  <c r="V641" i="16"/>
  <c r="C642" i="16"/>
  <c r="V642" i="16"/>
  <c r="G642" i="16" s="1"/>
  <c r="C643" i="16"/>
  <c r="AB643" i="16" s="1"/>
  <c r="V643" i="16"/>
  <c r="C644" i="16"/>
  <c r="V644" i="16"/>
  <c r="C645" i="16"/>
  <c r="AB645" i="16" s="1"/>
  <c r="V645" i="16"/>
  <c r="H645" i="16" s="1"/>
  <c r="C646" i="16"/>
  <c r="V646" i="16"/>
  <c r="G646" i="16" s="1"/>
  <c r="C647" i="16"/>
  <c r="V647" i="16"/>
  <c r="C648" i="16"/>
  <c r="V648" i="16"/>
  <c r="C649" i="16"/>
  <c r="AB649" i="16" s="1"/>
  <c r="V649" i="16"/>
  <c r="J649" i="16" s="1"/>
  <c r="C650" i="16"/>
  <c r="V650" i="16"/>
  <c r="C651" i="16"/>
  <c r="V651" i="16"/>
  <c r="C652" i="16"/>
  <c r="V652" i="16"/>
  <c r="C653" i="16"/>
  <c r="AB653" i="16" s="1"/>
  <c r="V653" i="16"/>
  <c r="C654" i="16"/>
  <c r="V654" i="16"/>
  <c r="F654" i="16" s="1"/>
  <c r="C655" i="16"/>
  <c r="AB655" i="16" s="1"/>
  <c r="V655" i="16"/>
  <c r="I655" i="16" s="1"/>
  <c r="C656" i="16"/>
  <c r="V656" i="16"/>
  <c r="J656" i="16" s="1"/>
  <c r="C657" i="16"/>
  <c r="AB657" i="16" s="1"/>
  <c r="V657" i="16"/>
  <c r="R657" i="16" s="1"/>
  <c r="C658" i="16"/>
  <c r="V658" i="16"/>
  <c r="C659" i="16"/>
  <c r="AB659" i="16" s="1"/>
  <c r="V659" i="16"/>
  <c r="E659" i="16" s="1"/>
  <c r="X659" i="16" s="1"/>
  <c r="C660" i="16"/>
  <c r="V660" i="16"/>
  <c r="C661" i="16"/>
  <c r="AB661" i="16" s="1"/>
  <c r="V661" i="16"/>
  <c r="E661" i="16" s="1"/>
  <c r="X661" i="16" s="1"/>
  <c r="C662" i="16"/>
  <c r="V662" i="16"/>
  <c r="C663" i="16"/>
  <c r="AB663" i="16" s="1"/>
  <c r="V663" i="16"/>
  <c r="J663" i="16" s="1"/>
  <c r="C664" i="16"/>
  <c r="V664" i="16"/>
  <c r="E664" i="16" s="1"/>
  <c r="X664" i="16" s="1"/>
  <c r="C665" i="16"/>
  <c r="AB665" i="16" s="1"/>
  <c r="V665" i="16"/>
  <c r="C666" i="16"/>
  <c r="V666" i="16"/>
  <c r="G666" i="16" s="1"/>
  <c r="C667" i="16"/>
  <c r="AB667" i="16" s="1"/>
  <c r="V667" i="16"/>
  <c r="J667" i="16" s="1"/>
  <c r="C668" i="16"/>
  <c r="V668" i="16"/>
  <c r="G668" i="16" s="1"/>
  <c r="C669" i="16"/>
  <c r="AB669" i="16" s="1"/>
  <c r="V669" i="16"/>
  <c r="R669" i="16" s="1"/>
  <c r="C670" i="16"/>
  <c r="V670" i="16"/>
  <c r="C671" i="16"/>
  <c r="AB671" i="16" s="1"/>
  <c r="V671" i="16"/>
  <c r="C672" i="16"/>
  <c r="V672" i="16"/>
  <c r="C673" i="16"/>
  <c r="AB673" i="16" s="1"/>
  <c r="V673" i="16"/>
  <c r="C674" i="16"/>
  <c r="V674" i="16"/>
  <c r="F674" i="16" s="1"/>
  <c r="C675" i="16"/>
  <c r="AB675" i="16" s="1"/>
  <c r="V675" i="16"/>
  <c r="E675" i="16" s="1"/>
  <c r="X675" i="16" s="1"/>
  <c r="C676" i="16"/>
  <c r="V676" i="16"/>
  <c r="C677" i="16"/>
  <c r="AB677" i="16" s="1"/>
  <c r="V677" i="16"/>
  <c r="R677" i="16" s="1"/>
  <c r="C678" i="16"/>
  <c r="V678" i="16"/>
  <c r="I678" i="16" s="1"/>
  <c r="C679" i="16"/>
  <c r="AB679" i="16" s="1"/>
  <c r="V679" i="16"/>
  <c r="C680" i="16"/>
  <c r="V680" i="16"/>
  <c r="F680" i="16" s="1"/>
  <c r="C681" i="16"/>
  <c r="AB681" i="16" s="1"/>
  <c r="V681" i="16"/>
  <c r="C682" i="16"/>
  <c r="V682" i="16"/>
  <c r="G682" i="16" s="1"/>
  <c r="C683" i="16"/>
  <c r="AB683" i="16" s="1"/>
  <c r="V683" i="16"/>
  <c r="C684" i="16"/>
  <c r="V684" i="16"/>
  <c r="G684" i="16" s="1"/>
  <c r="C685" i="16"/>
  <c r="AB685" i="16" s="1"/>
  <c r="V685" i="16"/>
  <c r="C686" i="16"/>
  <c r="V686" i="16"/>
  <c r="G686" i="16" s="1"/>
  <c r="C687" i="16"/>
  <c r="AB687" i="16" s="1"/>
  <c r="V687" i="16"/>
  <c r="R687" i="16" s="1"/>
  <c r="C688" i="16"/>
  <c r="V688" i="16"/>
  <c r="E688" i="16" s="1"/>
  <c r="X688" i="16" s="1"/>
  <c r="C689" i="16"/>
  <c r="AB689" i="16" s="1"/>
  <c r="V689" i="16"/>
  <c r="C690" i="16"/>
  <c r="V690" i="16"/>
  <c r="G690" i="16" s="1"/>
  <c r="C691" i="16"/>
  <c r="AB691" i="16" s="1"/>
  <c r="V691" i="16"/>
  <c r="I691" i="16" s="1"/>
  <c r="C692" i="16"/>
  <c r="V692" i="16"/>
  <c r="C693" i="16"/>
  <c r="AB693" i="16" s="1"/>
  <c r="V693" i="16"/>
  <c r="C694" i="16"/>
  <c r="V694" i="16"/>
  <c r="R694" i="16" s="1"/>
  <c r="C695" i="16"/>
  <c r="AB695" i="16" s="1"/>
  <c r="V695" i="16"/>
  <c r="H695" i="16" s="1"/>
  <c r="C696" i="16"/>
  <c r="V696" i="16"/>
  <c r="C697" i="16"/>
  <c r="AB697" i="16" s="1"/>
  <c r="V697" i="16"/>
  <c r="F697" i="16" s="1"/>
  <c r="C698" i="16"/>
  <c r="V698" i="16"/>
  <c r="G698" i="16" s="1"/>
  <c r="C699" i="16"/>
  <c r="AB699" i="16" s="1"/>
  <c r="V699" i="16"/>
  <c r="R699" i="16" s="1"/>
  <c r="C700" i="16"/>
  <c r="V700" i="16"/>
  <c r="C701" i="16"/>
  <c r="AB701" i="16" s="1"/>
  <c r="V701" i="16"/>
  <c r="F701" i="16" s="1"/>
  <c r="C702" i="16"/>
  <c r="V702" i="16"/>
  <c r="F702" i="16" s="1"/>
  <c r="C703" i="16"/>
  <c r="AB703" i="16" s="1"/>
  <c r="V703" i="16"/>
  <c r="C704" i="16"/>
  <c r="V704" i="16"/>
  <c r="E704" i="16" s="1"/>
  <c r="X704" i="16" s="1"/>
  <c r="C705" i="16"/>
  <c r="AB705" i="16" s="1"/>
  <c r="V705" i="16"/>
  <c r="C706" i="16"/>
  <c r="V706" i="16"/>
  <c r="C707" i="16"/>
  <c r="AB707" i="16" s="1"/>
  <c r="V707" i="16"/>
  <c r="I707" i="16" s="1"/>
  <c r="C708" i="16"/>
  <c r="V708" i="16"/>
  <c r="C709" i="16"/>
  <c r="AB709" i="16" s="1"/>
  <c r="V709" i="16"/>
  <c r="J709" i="16" s="1"/>
  <c r="C710" i="16"/>
  <c r="V710" i="16"/>
  <c r="C711" i="16"/>
  <c r="V711" i="16"/>
  <c r="C712" i="16"/>
  <c r="V712" i="16"/>
  <c r="C713" i="16"/>
  <c r="AB713" i="16" s="1"/>
  <c r="V713" i="16"/>
  <c r="C714" i="16"/>
  <c r="V714" i="16"/>
  <c r="J714" i="16" s="1"/>
  <c r="C715" i="16"/>
  <c r="V715" i="16"/>
  <c r="C716" i="16"/>
  <c r="V716" i="16"/>
  <c r="E716" i="16" s="1"/>
  <c r="X716" i="16" s="1"/>
  <c r="C717" i="16"/>
  <c r="AB717" i="16" s="1"/>
  <c r="V717" i="16"/>
  <c r="C718" i="16"/>
  <c r="V718" i="16"/>
  <c r="J718" i="16" s="1"/>
  <c r="C719" i="16"/>
  <c r="AB719" i="16" s="1"/>
  <c r="V719" i="16"/>
  <c r="F719" i="16" s="1"/>
  <c r="C720" i="16"/>
  <c r="V720" i="16"/>
  <c r="C721" i="16"/>
  <c r="AB721" i="16" s="1"/>
  <c r="V721" i="16"/>
  <c r="I721" i="16" s="1"/>
  <c r="C722" i="16"/>
  <c r="V722" i="16"/>
  <c r="H722" i="16" s="1"/>
  <c r="C723" i="16"/>
  <c r="AB723" i="16" s="1"/>
  <c r="V723" i="16"/>
  <c r="F723" i="16" s="1"/>
  <c r="C724" i="16"/>
  <c r="V724" i="16"/>
  <c r="C725" i="16"/>
  <c r="AB725" i="16" s="1"/>
  <c r="V725" i="16"/>
  <c r="C726" i="16"/>
  <c r="V726" i="16"/>
  <c r="J726" i="16" s="1"/>
  <c r="C727" i="16"/>
  <c r="AB727" i="16" s="1"/>
  <c r="V727" i="16"/>
  <c r="J727" i="16" s="1"/>
  <c r="C728" i="16"/>
  <c r="V728" i="16"/>
  <c r="R728" i="16" s="1"/>
  <c r="C729" i="16"/>
  <c r="V729" i="16"/>
  <c r="C730" i="16"/>
  <c r="V730" i="16"/>
  <c r="C731" i="16"/>
  <c r="AB731" i="16" s="1"/>
  <c r="V731" i="16"/>
  <c r="C732" i="16"/>
  <c r="V732" i="16"/>
  <c r="E732" i="16" s="1"/>
  <c r="X732" i="16" s="1"/>
  <c r="C733" i="16"/>
  <c r="AB733" i="16" s="1"/>
  <c r="V733" i="16"/>
  <c r="H733" i="16" s="1"/>
  <c r="C734" i="16"/>
  <c r="V734" i="16"/>
  <c r="G734" i="16" s="1"/>
  <c r="C735" i="16"/>
  <c r="AB735" i="16" s="1"/>
  <c r="V735" i="16"/>
  <c r="F735" i="16" s="1"/>
  <c r="C736" i="16"/>
  <c r="V736" i="16"/>
  <c r="G736" i="16" s="1"/>
  <c r="C737" i="16"/>
  <c r="V737" i="16"/>
  <c r="C738" i="16"/>
  <c r="V738" i="16"/>
  <c r="F738" i="16" s="1"/>
  <c r="C739" i="16"/>
  <c r="AB739" i="16" s="1"/>
  <c r="V739" i="16"/>
  <c r="C740" i="16"/>
  <c r="V740" i="16"/>
  <c r="C741" i="16"/>
  <c r="V741" i="16"/>
  <c r="C742" i="16"/>
  <c r="V742" i="16"/>
  <c r="J742" i="16" s="1"/>
  <c r="C743" i="16"/>
  <c r="AB743" i="16" s="1"/>
  <c r="V743" i="16"/>
  <c r="C744" i="16"/>
  <c r="V744" i="16"/>
  <c r="C745" i="16"/>
  <c r="AB745" i="16" s="1"/>
  <c r="V745" i="16"/>
  <c r="C746" i="16"/>
  <c r="V746" i="16"/>
  <c r="I746" i="16" s="1"/>
  <c r="C747" i="16"/>
  <c r="AB747" i="16" s="1"/>
  <c r="V747" i="16"/>
  <c r="E747" i="16" s="1"/>
  <c r="X747" i="16" s="1"/>
  <c r="C748" i="16"/>
  <c r="V748" i="16"/>
  <c r="I748" i="16" s="1"/>
  <c r="C749" i="16"/>
  <c r="AB749" i="16" s="1"/>
  <c r="V749" i="16"/>
  <c r="R749" i="16" s="1"/>
  <c r="C750" i="16"/>
  <c r="V750" i="16"/>
  <c r="E750" i="16" s="1"/>
  <c r="X750" i="16" s="1"/>
  <c r="C751" i="16"/>
  <c r="AB751" i="16" s="1"/>
  <c r="V751" i="16"/>
  <c r="C752" i="16"/>
  <c r="V752" i="16"/>
  <c r="C753" i="16"/>
  <c r="AB753" i="16" s="1"/>
  <c r="V753" i="16"/>
  <c r="F753" i="16" s="1"/>
  <c r="C754" i="16"/>
  <c r="V754" i="16"/>
  <c r="G754" i="16" s="1"/>
  <c r="C755" i="16"/>
  <c r="AB755" i="16" s="1"/>
  <c r="V755" i="16"/>
  <c r="C756" i="16"/>
  <c r="V756" i="16"/>
  <c r="C757" i="16"/>
  <c r="AB757" i="16" s="1"/>
  <c r="V757" i="16"/>
  <c r="C758" i="16"/>
  <c r="V758" i="16"/>
  <c r="G758" i="16" s="1"/>
  <c r="C759" i="16"/>
  <c r="AB759" i="16" s="1"/>
  <c r="V759" i="16"/>
  <c r="C760" i="16"/>
  <c r="V760" i="16"/>
  <c r="G760" i="16" s="1"/>
  <c r="C761" i="16"/>
  <c r="AB761" i="16" s="1"/>
  <c r="V761" i="16"/>
  <c r="J761" i="16" s="1"/>
  <c r="C762" i="16"/>
  <c r="V762" i="16"/>
  <c r="C763" i="16"/>
  <c r="AB763" i="16" s="1"/>
  <c r="V763" i="16"/>
  <c r="R763" i="16" s="1"/>
  <c r="C764" i="16"/>
  <c r="V764" i="16"/>
  <c r="E764" i="16" s="1"/>
  <c r="X764" i="16" s="1"/>
  <c r="C765" i="16"/>
  <c r="AB765" i="16" s="1"/>
  <c r="V765" i="16"/>
  <c r="C766" i="16"/>
  <c r="V766" i="16"/>
  <c r="H766" i="16" s="1"/>
  <c r="C767" i="16"/>
  <c r="AB767" i="16" s="1"/>
  <c r="V767" i="16"/>
  <c r="C768" i="16"/>
  <c r="V768" i="16"/>
  <c r="C769" i="16"/>
  <c r="AB769" i="16" s="1"/>
  <c r="V769" i="16"/>
  <c r="R769" i="16" s="1"/>
  <c r="C770" i="16"/>
  <c r="V770" i="16"/>
  <c r="H770" i="16" s="1"/>
  <c r="C771" i="16"/>
  <c r="AB771" i="16" s="1"/>
  <c r="V771" i="16"/>
  <c r="J771" i="16" s="1"/>
  <c r="C772" i="16"/>
  <c r="V772" i="16"/>
  <c r="C773" i="16"/>
  <c r="AB773" i="16" s="1"/>
  <c r="V773" i="16"/>
  <c r="C774" i="16"/>
  <c r="V774" i="16"/>
  <c r="H774" i="16" s="1"/>
  <c r="C775" i="16"/>
  <c r="V775" i="16"/>
  <c r="F775" i="16" s="1"/>
  <c r="C776" i="16"/>
  <c r="V776" i="16"/>
  <c r="C777" i="16"/>
  <c r="AB777" i="16" s="1"/>
  <c r="V777" i="16"/>
  <c r="R777" i="16" s="1"/>
  <c r="C778" i="16"/>
  <c r="V778" i="16"/>
  <c r="R778" i="16" s="1"/>
  <c r="C779" i="16"/>
  <c r="V779" i="16"/>
  <c r="E779" i="16" s="1"/>
  <c r="X779" i="16" s="1"/>
  <c r="C780" i="16"/>
  <c r="V780" i="16"/>
  <c r="G780" i="16" s="1"/>
  <c r="C781" i="16"/>
  <c r="AB781" i="16" s="1"/>
  <c r="V781" i="16"/>
  <c r="C782" i="16"/>
  <c r="V782" i="16"/>
  <c r="C783" i="16"/>
  <c r="AB783" i="16" s="1"/>
  <c r="V783" i="16"/>
  <c r="H783" i="16" s="1"/>
  <c r="C784" i="16"/>
  <c r="V784" i="16"/>
  <c r="J784" i="16" s="1"/>
  <c r="C785" i="16"/>
  <c r="AB785" i="16" s="1"/>
  <c r="V785" i="16"/>
  <c r="C786" i="16"/>
  <c r="V786" i="16"/>
  <c r="G786" i="16" s="1"/>
  <c r="C787" i="16"/>
  <c r="AB787" i="16" s="1"/>
  <c r="V787" i="16"/>
  <c r="J787" i="16" s="1"/>
  <c r="C788" i="16"/>
  <c r="V788" i="16"/>
  <c r="C789" i="16"/>
  <c r="AB789" i="16" s="1"/>
  <c r="V789" i="16"/>
  <c r="C790" i="16"/>
  <c r="V790" i="16"/>
  <c r="G790" i="16" s="1"/>
  <c r="C791" i="16"/>
  <c r="AB791" i="16" s="1"/>
  <c r="V791" i="16"/>
  <c r="C792" i="16"/>
  <c r="V792" i="16"/>
  <c r="H792" i="16" s="1"/>
  <c r="C793" i="16"/>
  <c r="AB793" i="16" s="1"/>
  <c r="V793" i="16"/>
  <c r="F793" i="16" s="1"/>
  <c r="C794" i="16"/>
  <c r="V794" i="16"/>
  <c r="C795" i="16"/>
  <c r="AB795" i="16" s="1"/>
  <c r="V795" i="16"/>
  <c r="R795" i="16" s="1"/>
  <c r="C796" i="16"/>
  <c r="V796" i="16"/>
  <c r="C797" i="16"/>
  <c r="AB797" i="16" s="1"/>
  <c r="V797" i="16"/>
  <c r="C798" i="16"/>
  <c r="V798" i="16"/>
  <c r="G798" i="16" s="1"/>
  <c r="C799" i="16"/>
  <c r="AB799" i="16" s="1"/>
  <c r="V799" i="16"/>
  <c r="C800" i="16"/>
  <c r="V800" i="16"/>
  <c r="G800" i="16" s="1"/>
  <c r="C801" i="16"/>
  <c r="AB801" i="16" s="1"/>
  <c r="V801" i="16"/>
  <c r="E801" i="16" s="1"/>
  <c r="X801" i="16" s="1"/>
  <c r="C802" i="16"/>
  <c r="V802" i="16"/>
  <c r="H802" i="16" s="1"/>
  <c r="C803" i="16"/>
  <c r="AB803" i="16" s="1"/>
  <c r="V803" i="16"/>
  <c r="C804" i="16"/>
  <c r="V804" i="16"/>
  <c r="G804" i="16" s="1"/>
  <c r="C805" i="16"/>
  <c r="AB805" i="16" s="1"/>
  <c r="V805" i="16"/>
  <c r="C806" i="16"/>
  <c r="V806" i="16"/>
  <c r="H806" i="16" s="1"/>
  <c r="C807" i="16"/>
  <c r="AB807" i="16" s="1"/>
  <c r="V807" i="16"/>
  <c r="H807" i="16" s="1"/>
  <c r="C808" i="16"/>
  <c r="V808" i="16"/>
  <c r="G808" i="16" s="1"/>
  <c r="C809" i="16"/>
  <c r="AB809" i="16" s="1"/>
  <c r="V809" i="16"/>
  <c r="C810" i="16"/>
  <c r="V810" i="16"/>
  <c r="R810" i="16" s="1"/>
  <c r="C811" i="16"/>
  <c r="AB811" i="16" s="1"/>
  <c r="V811" i="16"/>
  <c r="F811" i="16" s="1"/>
  <c r="C812" i="16"/>
  <c r="V812" i="16"/>
  <c r="C813" i="16"/>
  <c r="V813" i="16"/>
  <c r="C814" i="16"/>
  <c r="V814" i="16"/>
  <c r="R814" i="16" s="1"/>
  <c r="C815" i="16"/>
  <c r="AB815" i="16" s="1"/>
  <c r="V815" i="16"/>
  <c r="C816" i="16"/>
  <c r="V816" i="16"/>
  <c r="C817" i="16"/>
  <c r="AB817" i="16" s="1"/>
  <c r="V817" i="16"/>
  <c r="C818" i="16"/>
  <c r="V818" i="16"/>
  <c r="H818" i="16" s="1"/>
  <c r="C819" i="16"/>
  <c r="AB819" i="16" s="1"/>
  <c r="V819" i="16"/>
  <c r="C820" i="16"/>
  <c r="V820" i="16"/>
  <c r="C821" i="16"/>
  <c r="AB821" i="16" s="1"/>
  <c r="V821" i="16"/>
  <c r="C822" i="16"/>
  <c r="V822" i="16"/>
  <c r="F822" i="16" s="1"/>
  <c r="C823" i="16"/>
  <c r="AB823" i="16" s="1"/>
  <c r="V823" i="16"/>
  <c r="J823" i="16" s="1"/>
  <c r="C824" i="16"/>
  <c r="V824" i="16"/>
  <c r="C825" i="16"/>
  <c r="AB825" i="16" s="1"/>
  <c r="V825" i="16"/>
  <c r="F825" i="16" s="1"/>
  <c r="C826" i="16"/>
  <c r="V826" i="16"/>
  <c r="C827" i="16"/>
  <c r="AB827" i="16" s="1"/>
  <c r="V827" i="16"/>
  <c r="H827" i="16" s="1"/>
  <c r="C828" i="16"/>
  <c r="V828" i="16"/>
  <c r="C829" i="16"/>
  <c r="AB829" i="16" s="1"/>
  <c r="V829" i="16"/>
  <c r="R829" i="16" s="1"/>
  <c r="C830" i="16"/>
  <c r="V830" i="16"/>
  <c r="C831" i="16"/>
  <c r="AB831" i="16" s="1"/>
  <c r="V831" i="16"/>
  <c r="C832" i="16"/>
  <c r="V832" i="16"/>
  <c r="G832" i="16" s="1"/>
  <c r="C833" i="16"/>
  <c r="AB833" i="16" s="1"/>
  <c r="V833" i="16"/>
  <c r="C834" i="16"/>
  <c r="V834" i="16"/>
  <c r="C835" i="16"/>
  <c r="V835" i="16"/>
  <c r="H835" i="16" s="1"/>
  <c r="C836" i="16"/>
  <c r="V836" i="16"/>
  <c r="F836" i="16" s="1"/>
  <c r="C837" i="16"/>
  <c r="AB837" i="16" s="1"/>
  <c r="V837" i="16"/>
  <c r="C838" i="16"/>
  <c r="V838" i="16"/>
  <c r="R838" i="16" s="1"/>
  <c r="C839" i="16"/>
  <c r="V839" i="16"/>
  <c r="C840" i="16"/>
  <c r="V840" i="16"/>
  <c r="G840" i="16" s="1"/>
  <c r="C841" i="16"/>
  <c r="AB841" i="16" s="1"/>
  <c r="V841" i="16"/>
  <c r="I841" i="16" s="1"/>
  <c r="C842" i="16"/>
  <c r="V842" i="16"/>
  <c r="C843" i="16"/>
  <c r="V843" i="16"/>
  <c r="I843" i="16" s="1"/>
  <c r="C844" i="16"/>
  <c r="V844" i="16"/>
  <c r="E844" i="16" s="1"/>
  <c r="X844" i="16" s="1"/>
  <c r="C845" i="16"/>
  <c r="AB845" i="16" s="1"/>
  <c r="V845" i="16"/>
  <c r="E845" i="16" s="1"/>
  <c r="X845" i="16" s="1"/>
  <c r="C846" i="16"/>
  <c r="V846" i="16"/>
  <c r="C847" i="16"/>
  <c r="AB847" i="16" s="1"/>
  <c r="V847" i="16"/>
  <c r="C848" i="16"/>
  <c r="V848" i="16"/>
  <c r="G848" i="16" s="1"/>
  <c r="C849" i="16"/>
  <c r="AB849" i="16" s="1"/>
  <c r="V849" i="16"/>
  <c r="C850" i="16"/>
  <c r="V850" i="16"/>
  <c r="C851" i="16"/>
  <c r="V851" i="16"/>
  <c r="I851" i="16" s="1"/>
  <c r="C852" i="16"/>
  <c r="V852" i="16"/>
  <c r="F852" i="16" s="1"/>
  <c r="C853" i="16"/>
  <c r="AB853" i="16" s="1"/>
  <c r="V853" i="16"/>
  <c r="C854" i="16"/>
  <c r="V854" i="16"/>
  <c r="G854" i="16" s="1"/>
  <c r="C855" i="16"/>
  <c r="AB855" i="16" s="1"/>
  <c r="V855" i="16"/>
  <c r="C856" i="16"/>
  <c r="V856" i="16"/>
  <c r="C857" i="16"/>
  <c r="AB857" i="16" s="1"/>
  <c r="V857" i="16"/>
  <c r="C858" i="16"/>
  <c r="V858" i="16"/>
  <c r="G858" i="16" s="1"/>
  <c r="C859" i="16"/>
  <c r="AB859" i="16" s="1"/>
  <c r="V859" i="16"/>
  <c r="C860" i="16"/>
  <c r="V860" i="16"/>
  <c r="C861" i="16"/>
  <c r="AB861" i="16" s="1"/>
  <c r="V861" i="16"/>
  <c r="C862" i="16"/>
  <c r="V862" i="16"/>
  <c r="G862" i="16" s="1"/>
  <c r="C863" i="16"/>
  <c r="AB863" i="16" s="1"/>
  <c r="V863" i="16"/>
  <c r="J863" i="16" s="1"/>
  <c r="C864" i="16"/>
  <c r="V864" i="16"/>
  <c r="G864" i="16" s="1"/>
  <c r="C865" i="16"/>
  <c r="AB865" i="16" s="1"/>
  <c r="V865" i="16"/>
  <c r="J865" i="16" s="1"/>
  <c r="C866" i="16"/>
  <c r="V866" i="16"/>
  <c r="G866" i="16" s="1"/>
  <c r="C867" i="16"/>
  <c r="AB867" i="16" s="1"/>
  <c r="V867" i="16"/>
  <c r="H867" i="16" s="1"/>
  <c r="C868" i="16"/>
  <c r="V868" i="16"/>
  <c r="C869" i="16"/>
  <c r="AB869" i="16" s="1"/>
  <c r="V869" i="16"/>
  <c r="C870" i="16"/>
  <c r="V870" i="16"/>
  <c r="C871" i="16"/>
  <c r="AB871" i="16" s="1"/>
  <c r="V871" i="16"/>
  <c r="H871" i="16" s="1"/>
  <c r="C872" i="16"/>
  <c r="V872" i="16"/>
  <c r="F872" i="16" s="1"/>
  <c r="C873" i="16"/>
  <c r="AB873" i="16" s="1"/>
  <c r="V873" i="16"/>
  <c r="F873" i="16" s="1"/>
  <c r="C874" i="16"/>
  <c r="V874" i="16"/>
  <c r="G874" i="16" s="1"/>
  <c r="C875" i="16"/>
  <c r="V875" i="16"/>
  <c r="E875" i="16" s="1"/>
  <c r="X875" i="16" s="1"/>
  <c r="C876" i="16"/>
  <c r="V876" i="16"/>
  <c r="C877" i="16"/>
  <c r="AB877" i="16" s="1"/>
  <c r="V877" i="16"/>
  <c r="C878" i="16"/>
  <c r="V878" i="16"/>
  <c r="G878" i="16" s="1"/>
  <c r="C879" i="16"/>
  <c r="AB879" i="16" s="1"/>
  <c r="V879" i="16"/>
  <c r="C880" i="16"/>
  <c r="V880" i="16"/>
  <c r="G880" i="16" s="1"/>
  <c r="C881" i="16"/>
  <c r="AB881" i="16" s="1"/>
  <c r="V881" i="16"/>
  <c r="C882" i="16"/>
  <c r="V882" i="16"/>
  <c r="G882" i="16" s="1"/>
  <c r="C883" i="16"/>
  <c r="AB883" i="16" s="1"/>
  <c r="V883" i="16"/>
  <c r="H883" i="16" s="1"/>
  <c r="C884" i="16"/>
  <c r="V884" i="16"/>
  <c r="F884" i="16" s="1"/>
  <c r="C885" i="16"/>
  <c r="AB885" i="16" s="1"/>
  <c r="V885" i="16"/>
  <c r="C886" i="16"/>
  <c r="V886" i="16"/>
  <c r="C887" i="16"/>
  <c r="AB887" i="16" s="1"/>
  <c r="V887" i="16"/>
  <c r="C888" i="16"/>
  <c r="V888" i="16"/>
  <c r="C889" i="16"/>
  <c r="AB889" i="16" s="1"/>
  <c r="V889" i="16"/>
  <c r="C890" i="16"/>
  <c r="V890" i="16"/>
  <c r="G890" i="16" s="1"/>
  <c r="C891" i="16"/>
  <c r="AB891" i="16" s="1"/>
  <c r="V891" i="16"/>
  <c r="C892" i="16"/>
  <c r="V892" i="16"/>
  <c r="C893" i="16"/>
  <c r="AB893" i="16" s="1"/>
  <c r="V893" i="16"/>
  <c r="C894" i="16"/>
  <c r="V894" i="16"/>
  <c r="G894" i="16" s="1"/>
  <c r="C895" i="16"/>
  <c r="AB895" i="16" s="1"/>
  <c r="V895" i="16"/>
  <c r="H895" i="16" s="1"/>
  <c r="C896" i="16"/>
  <c r="V896" i="16"/>
  <c r="C897" i="16"/>
  <c r="AB897" i="16" s="1"/>
  <c r="V897" i="16"/>
  <c r="R897" i="16" s="1"/>
  <c r="C898" i="16"/>
  <c r="V898" i="16"/>
  <c r="I898" i="16" s="1"/>
  <c r="C899" i="16"/>
  <c r="AB899" i="16" s="1"/>
  <c r="V899" i="16"/>
  <c r="C900" i="16"/>
  <c r="V900" i="16"/>
  <c r="R900" i="16" s="1"/>
  <c r="C901" i="16"/>
  <c r="AB901" i="16" s="1"/>
  <c r="V901" i="16"/>
  <c r="C902" i="16"/>
  <c r="V902" i="16"/>
  <c r="C903" i="16"/>
  <c r="V903" i="16"/>
  <c r="I903" i="16" s="1"/>
  <c r="C904" i="16"/>
  <c r="V904" i="16"/>
  <c r="J904" i="16" s="1"/>
  <c r="C905" i="16"/>
  <c r="AB905" i="16" s="1"/>
  <c r="V905" i="16"/>
  <c r="C906" i="16"/>
  <c r="V906" i="16"/>
  <c r="R906" i="16" s="1"/>
  <c r="C907" i="16"/>
  <c r="V907" i="16"/>
  <c r="C908" i="16"/>
  <c r="V908" i="16"/>
  <c r="G908" i="16" s="1"/>
  <c r="C909" i="16"/>
  <c r="AB909" i="16" s="1"/>
  <c r="V909" i="16"/>
  <c r="E909" i="16" s="1"/>
  <c r="X909" i="16" s="1"/>
  <c r="C910" i="16"/>
  <c r="V910" i="16"/>
  <c r="C911" i="16"/>
  <c r="AB911" i="16" s="1"/>
  <c r="V911" i="16"/>
  <c r="R911" i="16" s="1"/>
  <c r="C912" i="16"/>
  <c r="V912" i="16"/>
  <c r="H912" i="16" s="1"/>
  <c r="C913" i="16"/>
  <c r="AB913" i="16" s="1"/>
  <c r="V913" i="16"/>
  <c r="C914" i="16"/>
  <c r="V914" i="16"/>
  <c r="F914" i="16" s="1"/>
  <c r="C915" i="16"/>
  <c r="AB915" i="16" s="1"/>
  <c r="V915" i="16"/>
  <c r="J915" i="16" s="1"/>
  <c r="C916" i="16"/>
  <c r="V916" i="16"/>
  <c r="C917" i="16"/>
  <c r="AB917" i="16" s="1"/>
  <c r="V917" i="16"/>
  <c r="R917" i="16" s="1"/>
  <c r="C918" i="16"/>
  <c r="V918" i="16"/>
  <c r="C919" i="16"/>
  <c r="AB919" i="16" s="1"/>
  <c r="V919" i="16"/>
  <c r="C920" i="16"/>
  <c r="V920" i="16"/>
  <c r="J920" i="16" s="1"/>
  <c r="C921" i="16"/>
  <c r="AB921" i="16" s="1"/>
  <c r="V921" i="16"/>
  <c r="H921" i="16" s="1"/>
  <c r="C922" i="16"/>
  <c r="V922" i="16"/>
  <c r="I922" i="16" s="1"/>
  <c r="C923" i="16"/>
  <c r="AB923" i="16" s="1"/>
  <c r="V923" i="16"/>
  <c r="C924" i="16"/>
  <c r="V924" i="16"/>
  <c r="G924" i="16" s="1"/>
  <c r="C925" i="16"/>
  <c r="AB925" i="16" s="1"/>
  <c r="V925" i="16"/>
  <c r="F925" i="16" s="1"/>
  <c r="C926" i="16"/>
  <c r="V926" i="16"/>
  <c r="C927" i="16"/>
  <c r="AB927" i="16" s="1"/>
  <c r="V927" i="16"/>
  <c r="E927" i="16" s="1"/>
  <c r="X927" i="16" s="1"/>
  <c r="C928" i="16"/>
  <c r="V928" i="16"/>
  <c r="J928" i="16" s="1"/>
  <c r="C929" i="16"/>
  <c r="AB929" i="16" s="1"/>
  <c r="V929" i="16"/>
  <c r="E929" i="16" s="1"/>
  <c r="X929" i="16" s="1"/>
  <c r="C930" i="16"/>
  <c r="V930" i="16"/>
  <c r="R930" i="16" s="1"/>
  <c r="C931" i="16"/>
  <c r="AB931" i="16" s="1"/>
  <c r="V931" i="16"/>
  <c r="I931" i="16" s="1"/>
  <c r="C932" i="16"/>
  <c r="V932" i="16"/>
  <c r="C933" i="16"/>
  <c r="AB933" i="16" s="1"/>
  <c r="V933" i="16"/>
  <c r="F933" i="16" s="1"/>
  <c r="C934" i="16"/>
  <c r="V934" i="16"/>
  <c r="H934" i="16" s="1"/>
  <c r="C935" i="16"/>
  <c r="AB935" i="16" s="1"/>
  <c r="V935" i="16"/>
  <c r="J935" i="16" s="1"/>
  <c r="C936" i="16"/>
  <c r="V936" i="16"/>
  <c r="R936" i="16" s="1"/>
  <c r="C937" i="16"/>
  <c r="AB937" i="16" s="1"/>
  <c r="V937" i="16"/>
  <c r="C938" i="16"/>
  <c r="V938" i="16"/>
  <c r="C939" i="16"/>
  <c r="AB939" i="16" s="1"/>
  <c r="V939" i="16"/>
  <c r="R939" i="16" s="1"/>
  <c r="C940" i="16"/>
  <c r="V940" i="16"/>
  <c r="R940" i="16" s="1"/>
  <c r="C941" i="16"/>
  <c r="AB941" i="16" s="1"/>
  <c r="V941" i="16"/>
  <c r="C942" i="16"/>
  <c r="V942" i="16"/>
  <c r="C943" i="16"/>
  <c r="AB943" i="16" s="1"/>
  <c r="V943" i="16"/>
  <c r="E943" i="16" s="1"/>
  <c r="X943" i="16" s="1"/>
  <c r="C944" i="16"/>
  <c r="V944" i="16"/>
  <c r="G944" i="16" s="1"/>
  <c r="C945" i="16"/>
  <c r="AB945" i="16" s="1"/>
  <c r="V945" i="16"/>
  <c r="C946" i="16"/>
  <c r="V946" i="16"/>
  <c r="C947" i="16"/>
  <c r="AB947" i="16" s="1"/>
  <c r="V947" i="16"/>
  <c r="I947" i="16" s="1"/>
  <c r="C948" i="16"/>
  <c r="V948" i="16"/>
  <c r="F948" i="16" s="1"/>
  <c r="C949" i="16"/>
  <c r="AB949" i="16" s="1"/>
  <c r="V949" i="16"/>
  <c r="R949" i="16" s="1"/>
  <c r="C950" i="16"/>
  <c r="V950" i="16"/>
  <c r="C951" i="16"/>
  <c r="AB951" i="16" s="1"/>
  <c r="V951" i="16"/>
  <c r="C952" i="16"/>
  <c r="V952" i="16"/>
  <c r="C953" i="16"/>
  <c r="AB953" i="16" s="1"/>
  <c r="V953" i="16"/>
  <c r="J953" i="16" s="1"/>
  <c r="C954" i="16"/>
  <c r="V954" i="16"/>
  <c r="C955" i="16"/>
  <c r="AB955" i="16" s="1"/>
  <c r="V955" i="16"/>
  <c r="C956" i="16"/>
  <c r="V956" i="16"/>
  <c r="C957" i="16"/>
  <c r="AB957" i="16" s="1"/>
  <c r="V957" i="16"/>
  <c r="C958" i="16"/>
  <c r="V958" i="16"/>
  <c r="C959" i="16"/>
  <c r="AB959" i="16" s="1"/>
  <c r="V959" i="16"/>
  <c r="H959" i="16" s="1"/>
  <c r="C960" i="16"/>
  <c r="V960" i="16"/>
  <c r="C961" i="16"/>
  <c r="AB961" i="16" s="1"/>
  <c r="V961" i="16"/>
  <c r="E961" i="16" s="1"/>
  <c r="X961" i="16" s="1"/>
  <c r="C962" i="16"/>
  <c r="V962" i="16"/>
  <c r="C963" i="16"/>
  <c r="AB963" i="16" s="1"/>
  <c r="V963" i="16"/>
  <c r="C964" i="16"/>
  <c r="V964" i="16"/>
  <c r="C965" i="16"/>
  <c r="AB965" i="16" s="1"/>
  <c r="V965" i="16"/>
  <c r="C966" i="16"/>
  <c r="V966" i="16"/>
  <c r="C967" i="16"/>
  <c r="V967" i="16"/>
  <c r="C968" i="16"/>
  <c r="V968" i="16"/>
  <c r="F968" i="16" s="1"/>
  <c r="C969" i="16"/>
  <c r="V969" i="16"/>
  <c r="C970" i="16"/>
  <c r="V970" i="16"/>
  <c r="C971" i="16"/>
  <c r="V971" i="16"/>
  <c r="C972" i="16"/>
  <c r="V972" i="16"/>
  <c r="I972" i="16" s="1"/>
  <c r="C973" i="16"/>
  <c r="AB973" i="16" s="1"/>
  <c r="V973" i="16"/>
  <c r="C974" i="16"/>
  <c r="V974" i="16"/>
  <c r="C975" i="16"/>
  <c r="AB975" i="16" s="1"/>
  <c r="V975" i="16"/>
  <c r="C976" i="16"/>
  <c r="V976" i="16"/>
  <c r="H976" i="16" s="1"/>
  <c r="C977" i="16"/>
  <c r="AB977" i="16" s="1"/>
  <c r="V977" i="16"/>
  <c r="I977" i="16" s="1"/>
  <c r="C978" i="16"/>
  <c r="V978" i="16"/>
  <c r="C979" i="16"/>
  <c r="AB979" i="16" s="1"/>
  <c r="V979" i="16"/>
  <c r="F979" i="16" s="1"/>
  <c r="C980" i="16"/>
  <c r="V980" i="16"/>
  <c r="C981" i="16"/>
  <c r="AB981" i="16" s="1"/>
  <c r="V981" i="16"/>
  <c r="R981" i="16" s="1"/>
  <c r="C982" i="16"/>
  <c r="V982" i="16"/>
  <c r="E982" i="16" s="1"/>
  <c r="X982" i="16" s="1"/>
  <c r="C983" i="16"/>
  <c r="AB983" i="16" s="1"/>
  <c r="V983" i="16"/>
  <c r="C984" i="16"/>
  <c r="V984" i="16"/>
  <c r="I984" i="16" s="1"/>
  <c r="C985" i="16"/>
  <c r="AB985" i="16" s="1"/>
  <c r="V985" i="16"/>
  <c r="J985" i="16" s="1"/>
  <c r="C986" i="16"/>
  <c r="V986" i="16"/>
  <c r="C987" i="16"/>
  <c r="AB987" i="16" s="1"/>
  <c r="V987" i="16"/>
  <c r="C988" i="16"/>
  <c r="V988" i="16"/>
  <c r="G988" i="16" s="1"/>
  <c r="C989" i="16"/>
  <c r="AB989" i="16" s="1"/>
  <c r="V989" i="16"/>
  <c r="C990" i="16"/>
  <c r="V990" i="16"/>
  <c r="I990" i="16" s="1"/>
  <c r="C991" i="16"/>
  <c r="AB991" i="16" s="1"/>
  <c r="V991" i="16"/>
  <c r="C992" i="16"/>
  <c r="V992" i="16"/>
  <c r="C993" i="16"/>
  <c r="AB993" i="16" s="1"/>
  <c r="V993" i="16"/>
  <c r="C994" i="16"/>
  <c r="V994" i="16"/>
  <c r="G994" i="16" s="1"/>
  <c r="C995" i="16"/>
  <c r="AB995" i="16" s="1"/>
  <c r="V995" i="16"/>
  <c r="C996" i="16"/>
  <c r="V996" i="16"/>
  <c r="G996" i="16" s="1"/>
  <c r="C997" i="16"/>
  <c r="AB997" i="16" s="1"/>
  <c r="V997" i="16"/>
  <c r="C998" i="16"/>
  <c r="V998" i="16"/>
  <c r="C999" i="16"/>
  <c r="AB999" i="16" s="1"/>
  <c r="V999" i="16"/>
  <c r="E999" i="16" s="1"/>
  <c r="X999" i="16" s="1"/>
  <c r="C1000" i="16"/>
  <c r="V1000" i="16"/>
  <c r="G1000" i="16" s="1"/>
  <c r="C1001" i="16"/>
  <c r="AB1001" i="16" s="1"/>
  <c r="V1001" i="16"/>
  <c r="G1001" i="16" s="1"/>
  <c r="C1002" i="16"/>
  <c r="V1002" i="16"/>
  <c r="C1003" i="16"/>
  <c r="AB1003" i="16" s="1"/>
  <c r="V1003" i="16"/>
  <c r="C1004" i="16"/>
  <c r="V1004" i="16"/>
  <c r="E1004" i="16" s="1"/>
  <c r="X1004" i="16" s="1"/>
  <c r="C1005" i="16"/>
  <c r="AB1005" i="16" s="1"/>
  <c r="V1005" i="16"/>
  <c r="E1005" i="16" s="1"/>
  <c r="X1005" i="16" s="1"/>
  <c r="C1006" i="16"/>
  <c r="V1006" i="16"/>
  <c r="C1007" i="16"/>
  <c r="AB1007" i="16" s="1"/>
  <c r="V1007" i="16"/>
  <c r="I1007" i="16" s="1"/>
  <c r="C1008" i="16"/>
  <c r="V1008" i="16"/>
  <c r="C1009" i="16"/>
  <c r="AB1009" i="16" s="1"/>
  <c r="V1009" i="16"/>
  <c r="C1010" i="16"/>
  <c r="V1010" i="16"/>
  <c r="F1010" i="16" s="1"/>
  <c r="C1011" i="16"/>
  <c r="AB1011" i="16" s="1"/>
  <c r="V1011" i="16"/>
  <c r="C1012" i="16"/>
  <c r="V1012" i="16"/>
  <c r="G1012" i="16" s="1"/>
  <c r="C1013" i="16"/>
  <c r="AB1013" i="16" s="1"/>
  <c r="V1013" i="16"/>
  <c r="I1013" i="16" s="1"/>
  <c r="C1014" i="16"/>
  <c r="V1014" i="16"/>
  <c r="I1014" i="16" s="1"/>
  <c r="C1015" i="16"/>
  <c r="AB1015" i="16" s="1"/>
  <c r="V1015" i="16"/>
  <c r="C1016" i="16"/>
  <c r="V1016" i="16"/>
  <c r="C1017" i="16"/>
  <c r="AB1017" i="16" s="1"/>
  <c r="V1017" i="16"/>
  <c r="E1017" i="16" s="1"/>
  <c r="X1017" i="16" s="1"/>
  <c r="C1018" i="16"/>
  <c r="V1018" i="16"/>
  <c r="G1018" i="16" s="1"/>
  <c r="C1019" i="16"/>
  <c r="AB1019" i="16" s="1"/>
  <c r="V1019" i="16"/>
  <c r="C1020" i="16"/>
  <c r="V1020" i="16"/>
  <c r="I1020" i="16" s="1"/>
  <c r="C1021" i="16"/>
  <c r="AB1021" i="16" s="1"/>
  <c r="V1021" i="16"/>
  <c r="C1022" i="16"/>
  <c r="V1022" i="16"/>
  <c r="I1022" i="16" s="1"/>
  <c r="C1023" i="16"/>
  <c r="AB1023" i="16" s="1"/>
  <c r="V1023" i="16"/>
  <c r="C1024" i="16"/>
  <c r="V1024" i="16"/>
  <c r="R1024" i="16" s="1"/>
  <c r="C1025" i="16"/>
  <c r="AB1025" i="16" s="1"/>
  <c r="V1025" i="16"/>
  <c r="C1026" i="16"/>
  <c r="V1026" i="16"/>
  <c r="F1026" i="16" s="1"/>
  <c r="C1027" i="16"/>
  <c r="AB1027" i="16" s="1"/>
  <c r="V1027" i="16"/>
  <c r="E1027" i="16" s="1"/>
  <c r="X1027" i="16" s="1"/>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c r="I1057" i="16" s="1"/>
  <c r="C1058" i="16"/>
  <c r="C1059" i="16"/>
  <c r="V1059" i="16" s="1"/>
  <c r="C1060" i="16"/>
  <c r="V1060" i="16" s="1"/>
  <c r="J1060" i="16" s="1"/>
  <c r="C1061" i="16"/>
  <c r="C1062" i="16"/>
  <c r="V1062" i="16" s="1"/>
  <c r="C1063" i="16"/>
  <c r="AB1063" i="16" s="1"/>
  <c r="V1063" i="16"/>
  <c r="C1064" i="16"/>
  <c r="C1065" i="16"/>
  <c r="V1065" i="16" s="1"/>
  <c r="C1066" i="16"/>
  <c r="C1067" i="16"/>
  <c r="V1067" i="16"/>
  <c r="F1067" i="16" s="1"/>
  <c r="C1068" i="16"/>
  <c r="V1068" i="16" s="1"/>
  <c r="C1069" i="16"/>
  <c r="V1069" i="16" s="1"/>
  <c r="J1069" i="16" s="1"/>
  <c r="C1070" i="16"/>
  <c r="C1071" i="16"/>
  <c r="AB1071" i="16" s="1"/>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AB1183" i="16" s="1"/>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AB1223" i="16" s="1"/>
  <c r="V1223" i="16"/>
  <c r="G1223" i="16" s="1"/>
  <c r="C1224" i="16"/>
  <c r="C1225" i="16"/>
  <c r="V1225" i="16"/>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AB1247" i="16" s="1"/>
  <c r="C1248" i="16"/>
  <c r="V1248" i="16" s="1"/>
  <c r="C1249" i="16"/>
  <c r="V1249" i="16"/>
  <c r="C1250" i="16"/>
  <c r="C1251" i="16"/>
  <c r="V1251" i="16"/>
  <c r="C1252" i="16"/>
  <c r="C1253" i="16"/>
  <c r="V1253" i="16" s="1"/>
  <c r="C1254" i="16"/>
  <c r="V1254" i="16" s="1"/>
  <c r="C1255" i="16"/>
  <c r="AB1255" i="16" s="1"/>
  <c r="V1255" i="16"/>
  <c r="C1256" i="16"/>
  <c r="V1256" i="16" s="1"/>
  <c r="H1256" i="16" s="1"/>
  <c r="C1257" i="16"/>
  <c r="V1257" i="16"/>
  <c r="C1258" i="16"/>
  <c r="C1259" i="16"/>
  <c r="V1259" i="16"/>
  <c r="I1259" i="16" s="1"/>
  <c r="C1260" i="16"/>
  <c r="V1260" i="16" s="1"/>
  <c r="C1261" i="16"/>
  <c r="V1261" i="16" s="1"/>
  <c r="C1262" i="16"/>
  <c r="V1262" i="16" s="1"/>
  <c r="G1262" i="16" s="1"/>
  <c r="C1263" i="16"/>
  <c r="AB1263" i="16" s="1"/>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AB1305" i="16" s="1"/>
  <c r="V1305" i="16"/>
  <c r="C1306" i="16"/>
  <c r="C1307" i="16"/>
  <c r="V1307" i="16"/>
  <c r="C1308" i="16"/>
  <c r="C1309" i="16"/>
  <c r="V1309" i="16" s="1"/>
  <c r="C1310" i="16"/>
  <c r="V1310" i="16" s="1"/>
  <c r="G1310" i="16" s="1"/>
  <c r="C1311" i="16"/>
  <c r="AB1311" i="16" s="1"/>
  <c r="C1312" i="16"/>
  <c r="C1313" i="16"/>
  <c r="V1313" i="16"/>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c r="C1324" i="16"/>
  <c r="V1324" i="16" s="1"/>
  <c r="C1325" i="16"/>
  <c r="V1325" i="16" s="1"/>
  <c r="C1326" i="16"/>
  <c r="V1326" i="16" s="1"/>
  <c r="C1327" i="16"/>
  <c r="AB1327" i="16" s="1"/>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AB1363" i="16" s="1"/>
  <c r="V1363" i="16"/>
  <c r="C1364" i="16"/>
  <c r="C1365" i="16"/>
  <c r="V1365" i="16" s="1"/>
  <c r="C1366" i="16"/>
  <c r="C1367" i="16"/>
  <c r="C1368" i="16"/>
  <c r="V1368" i="16" s="1"/>
  <c r="J1368" i="16" s="1"/>
  <c r="C1369" i="16"/>
  <c r="V1369" i="16" s="1"/>
  <c r="C1370" i="16"/>
  <c r="AB1370" i="16" s="1"/>
  <c r="V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AB1428" i="16" s="1"/>
  <c r="V1428" i="16"/>
  <c r="H1428" i="16" s="1"/>
  <c r="C1429" i="16"/>
  <c r="V1429" i="16" s="1"/>
  <c r="C1430" i="16"/>
  <c r="V1430" i="16"/>
  <c r="C1431" i="16"/>
  <c r="C1432" i="16"/>
  <c r="V1432" i="16" s="1"/>
  <c r="R1432" i="16" s="1"/>
  <c r="C1433" i="16"/>
  <c r="V1433" i="16" s="1"/>
  <c r="G1433" i="16" s="1"/>
  <c r="C1434" i="16"/>
  <c r="AB1434" i="16" s="1"/>
  <c r="V1434" i="16"/>
  <c r="J1434" i="16" s="1"/>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AB1460" i="16" s="1"/>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AB1524" i="16" s="1"/>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AB1588" i="16" s="1"/>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AB1620" i="16" s="1"/>
  <c r="V1620" i="16"/>
  <c r="C1621" i="16"/>
  <c r="V1621" i="16" s="1"/>
  <c r="C1622" i="16"/>
  <c r="V1622" i="16"/>
  <c r="C1623" i="16"/>
  <c r="C1624" i="16"/>
  <c r="V1624" i="16" s="1"/>
  <c r="C1625" i="16"/>
  <c r="V1625" i="16" s="1"/>
  <c r="J1625" i="16" s="1"/>
  <c r="C1626" i="16"/>
  <c r="AB1626" i="16" s="1"/>
  <c r="V1626" i="16"/>
  <c r="H1626" i="16" s="1"/>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AB1652" i="16" s="1"/>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AB1684" i="16" s="1"/>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AB1748" i="16" s="1"/>
  <c r="V1748" i="16"/>
  <c r="C1749" i="16"/>
  <c r="V1749" i="16" s="1"/>
  <c r="C1750" i="16"/>
  <c r="V1750" i="16"/>
  <c r="H1750" i="16" s="1"/>
  <c r="C1751" i="16"/>
  <c r="V1751" i="16" s="1"/>
  <c r="C1752" i="16"/>
  <c r="V1752" i="16" s="1"/>
  <c r="C1753" i="16"/>
  <c r="V1753" i="16" s="1"/>
  <c r="C1754" i="16"/>
  <c r="AB1754" i="16" s="1"/>
  <c r="V1754" i="16"/>
  <c r="R1754" i="16" s="1"/>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AB1772" i="16" s="1"/>
  <c r="V1772" i="16"/>
  <c r="R1772" i="16" s="1"/>
  <c r="C1773" i="16"/>
  <c r="V1773" i="16" s="1"/>
  <c r="C1774" i="16"/>
  <c r="V1774" i="16"/>
  <c r="C1775" i="16"/>
  <c r="V1775" i="16" s="1"/>
  <c r="C1776" i="16"/>
  <c r="V1776" i="16" s="1"/>
  <c r="C1777" i="16"/>
  <c r="V1777" i="16" s="1"/>
  <c r="I1777" i="16" s="1"/>
  <c r="C1778" i="16"/>
  <c r="AB1778" i="16" s="1"/>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AB1812" i="16" s="1"/>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AB1866" i="16" s="1"/>
  <c r="V1866" i="16"/>
  <c r="C1867" i="16"/>
  <c r="V1867" i="16" s="1"/>
  <c r="C1868" i="16"/>
  <c r="V1868" i="16"/>
  <c r="I1868" i="16" s="1"/>
  <c r="C1869" i="16"/>
  <c r="V1869" i="16" s="1"/>
  <c r="I1869" i="16" s="1"/>
  <c r="C1870" i="16"/>
  <c r="V1870" i="16" s="1"/>
  <c r="F1870" i="16" s="1"/>
  <c r="C1871" i="16"/>
  <c r="V1871" i="16" s="1"/>
  <c r="C1872" i="16"/>
  <c r="AB1872" i="16" s="1"/>
  <c r="V1872" i="16"/>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AB1930" i="16" s="1"/>
  <c r="C1931" i="16"/>
  <c r="V1931" i="16" s="1"/>
  <c r="C1932" i="16"/>
  <c r="V1932" i="16"/>
  <c r="E1932" i="16" s="1"/>
  <c r="X1932" i="16" s="1"/>
  <c r="C1933" i="16"/>
  <c r="V1933" i="16" s="1"/>
  <c r="C1934" i="16"/>
  <c r="V1934" i="16" s="1"/>
  <c r="G1934" i="16" s="1"/>
  <c r="C1935" i="16"/>
  <c r="C1936" i="16"/>
  <c r="AB1936" i="16" s="1"/>
  <c r="C1937" i="16"/>
  <c r="V1937" i="16" s="1"/>
  <c r="C1938" i="16"/>
  <c r="V1938" i="16"/>
  <c r="C1939" i="16"/>
  <c r="C1940" i="16"/>
  <c r="V1940" i="16"/>
  <c r="C1941" i="16"/>
  <c r="V1941" i="16" s="1"/>
  <c r="C1942" i="16"/>
  <c r="V1942" i="16" s="1"/>
  <c r="C1943" i="16"/>
  <c r="V1943" i="16" s="1"/>
  <c r="I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c r="C1997" i="16"/>
  <c r="V1997" i="16" s="1"/>
  <c r="C1998" i="16"/>
  <c r="V1998" i="16" s="1"/>
  <c r="R1998" i="16" s="1"/>
  <c r="C1999" i="16"/>
  <c r="V1999" i="16" s="1"/>
  <c r="C2000" i="16"/>
  <c r="AB2000" i="16" s="1"/>
  <c r="C2001" i="16"/>
  <c r="V2001" i="16" s="1"/>
  <c r="C2002" i="16"/>
  <c r="V2002" i="16"/>
  <c r="H2002" i="16" s="1"/>
  <c r="C2003" i="16"/>
  <c r="C2004" i="16"/>
  <c r="V2004" i="16"/>
  <c r="G2004" i="16" s="1"/>
  <c r="C2005" i="16"/>
  <c r="V2005" i="16" s="1"/>
  <c r="C2006" i="16"/>
  <c r="C2007" i="16"/>
  <c r="V2007" i="16" s="1"/>
  <c r="C2008" i="16"/>
  <c r="V2008" i="16"/>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AB2058" i="16" s="1"/>
  <c r="C2059" i="16"/>
  <c r="V2059" i="16" s="1"/>
  <c r="C2060" i="16"/>
  <c r="V2060" i="16"/>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C2124" i="16"/>
  <c r="V2124" i="16"/>
  <c r="C2125" i="16"/>
  <c r="C2126" i="16"/>
  <c r="V2126" i="16" s="1"/>
  <c r="G2126" i="16" s="1"/>
  <c r="C2127" i="16"/>
  <c r="V2127" i="16" s="1"/>
  <c r="G2127" i="16" s="1"/>
  <c r="C2128" i="16"/>
  <c r="AB2128" i="16" s="1"/>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AB2186" i="16" s="1"/>
  <c r="C2187" i="16"/>
  <c r="C2188" i="16"/>
  <c r="V2188" i="16"/>
  <c r="H2188" i="16" s="1"/>
  <c r="C2189" i="16"/>
  <c r="C2190" i="16"/>
  <c r="V2190" i="16" s="1"/>
  <c r="C2191" i="16"/>
  <c r="V2191" i="16" s="1"/>
  <c r="C2192" i="16"/>
  <c r="AB2192" i="16" s="1"/>
  <c r="C2193" i="16"/>
  <c r="C2194" i="16"/>
  <c r="AB2194" i="16" s="1"/>
  <c r="V2194" i="16"/>
  <c r="G2194" i="16" s="1"/>
  <c r="C2195" i="16"/>
  <c r="C2196" i="16"/>
  <c r="V2196" i="16"/>
  <c r="C2197" i="16"/>
  <c r="C2198" i="16"/>
  <c r="C2199" i="16"/>
  <c r="C2200" i="16"/>
  <c r="AB2200" i="16" s="1"/>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c r="H2252" i="16" s="1"/>
  <c r="C2253" i="16"/>
  <c r="C2254" i="16"/>
  <c r="V2254" i="16" s="1"/>
  <c r="C2255" i="16"/>
  <c r="V2255" i="16" s="1"/>
  <c r="C2256" i="16"/>
  <c r="AB2256" i="16" s="1"/>
  <c r="C2257" i="16"/>
  <c r="C2258" i="16"/>
  <c r="AB2258" i="16" s="1"/>
  <c r="V2258" i="16"/>
  <c r="G2258" i="16" s="1"/>
  <c r="C2259" i="16"/>
  <c r="C2260" i="16"/>
  <c r="V2260" i="16"/>
  <c r="C2261" i="16"/>
  <c r="C2262" i="16"/>
  <c r="V2262" i="16" s="1"/>
  <c r="H2262" i="16" s="1"/>
  <c r="C2263" i="16"/>
  <c r="C2264" i="16"/>
  <c r="AB2264" i="16" s="1"/>
  <c r="V2264" i="16"/>
  <c r="G2264" i="16" s="1"/>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AB2314" i="16" s="1"/>
  <c r="C2315" i="16"/>
  <c r="C2316" i="16"/>
  <c r="V2316" i="16"/>
  <c r="C2317" i="16"/>
  <c r="C2318" i="16"/>
  <c r="V2318" i="16" s="1"/>
  <c r="I2318" i="16" s="1"/>
  <c r="C2319" i="16"/>
  <c r="C2320" i="16"/>
  <c r="AB2320" i="16" s="1"/>
  <c r="C2321" i="16"/>
  <c r="C2322" i="16"/>
  <c r="AB2322" i="16" s="1"/>
  <c r="V2322" i="16"/>
  <c r="C2323" i="16"/>
  <c r="V2323" i="16" s="1"/>
  <c r="J2323" i="16" s="1"/>
  <c r="C2324" i="16"/>
  <c r="V2324" i="16"/>
  <c r="F2324" i="16" s="1"/>
  <c r="C2325" i="16"/>
  <c r="C2326" i="16"/>
  <c r="C2327" i="16"/>
  <c r="C2328" i="16"/>
  <c r="AB2328" i="16" s="1"/>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AB2351" i="16" s="1"/>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AB2371" i="16" s="1"/>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AB2384" i="16" s="1"/>
  <c r="V2384" i="16"/>
  <c r="I2384" i="16" s="1"/>
  <c r="C2385" i="16"/>
  <c r="C2386" i="16"/>
  <c r="AB2386" i="16" s="1"/>
  <c r="V2386" i="16"/>
  <c r="C2387" i="16"/>
  <c r="C2388" i="16"/>
  <c r="V2388" i="16"/>
  <c r="C2389" i="16"/>
  <c r="C2390" i="16"/>
  <c r="C2391" i="16"/>
  <c r="C2392" i="16"/>
  <c r="AB2392" i="16" s="1"/>
  <c r="V2392" i="16"/>
  <c r="C2393" i="16"/>
  <c r="C2394" i="16"/>
  <c r="V2394" i="16"/>
  <c r="C2395" i="16"/>
  <c r="C2396" i="16"/>
  <c r="V2396" i="16"/>
  <c r="C2397" i="16"/>
  <c r="C2398" i="16"/>
  <c r="C2399" i="16"/>
  <c r="C2400" i="16"/>
  <c r="V2400" i="16"/>
  <c r="I2400" i="16" s="1"/>
  <c r="C2401" i="16"/>
  <c r="C2402" i="16"/>
  <c r="C2403" i="16"/>
  <c r="V2403" i="16" s="1"/>
  <c r="C2404" i="16"/>
  <c r="V2404" i="16"/>
  <c r="C2405" i="16"/>
  <c r="C2406" i="16"/>
  <c r="V2406" i="16" s="1"/>
  <c r="C2407" i="16"/>
  <c r="C2408" i="16"/>
  <c r="C2409" i="16"/>
  <c r="C2410" i="16"/>
  <c r="V2410" i="16"/>
  <c r="C2411" i="16"/>
  <c r="C2412" i="16"/>
  <c r="V2412" i="16"/>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AB2435" i="16" s="1"/>
  <c r="C2436" i="16"/>
  <c r="V2436" i="16"/>
  <c r="F2436" i="16" s="1"/>
  <c r="C2437" i="16"/>
  <c r="C2438" i="16"/>
  <c r="V2438" i="16" s="1"/>
  <c r="C2439" i="16"/>
  <c r="C2440" i="16"/>
  <c r="V2440" i="16" s="1"/>
  <c r="G2440" i="16" s="1"/>
  <c r="C2441" i="16"/>
  <c r="C2442" i="16"/>
  <c r="AB2442" i="16" s="1"/>
  <c r="C2443" i="16"/>
  <c r="C2444" i="16"/>
  <c r="V2444" i="16"/>
  <c r="C2445" i="16"/>
  <c r="C2446" i="16"/>
  <c r="V2446" i="16" s="1"/>
  <c r="C2447" i="16"/>
  <c r="AB2447" i="16" s="1"/>
  <c r="C2448" i="16"/>
  <c r="AB2448" i="16" s="1"/>
  <c r="C2449" i="16"/>
  <c r="C2450" i="16"/>
  <c r="AB2450" i="16" s="1"/>
  <c r="V2450" i="16"/>
  <c r="C2451" i="16"/>
  <c r="V2451" i="16" s="1"/>
  <c r="C2452" i="16"/>
  <c r="V2452" i="16"/>
  <c r="C2453" i="16"/>
  <c r="C2454" i="16"/>
  <c r="C2455" i="16"/>
  <c r="C2456" i="16"/>
  <c r="AB2456" i="16" s="1"/>
  <c r="V2456" i="16"/>
  <c r="F2456" i="16" s="1"/>
  <c r="C2457" i="16"/>
  <c r="C2458" i="16"/>
  <c r="V2458" i="16"/>
  <c r="F2458" i="16" s="1"/>
  <c r="C2459" i="16"/>
  <c r="C2460" i="16"/>
  <c r="V2460" i="16"/>
  <c r="F2460" i="16" s="1"/>
  <c r="C2461" i="16"/>
  <c r="C2462" i="16"/>
  <c r="V2462" i="16" s="1"/>
  <c r="J2462" i="16" s="1"/>
  <c r="C2463" i="16"/>
  <c r="AB2463" i="16" s="1"/>
  <c r="C2464" i="16"/>
  <c r="V2464" i="16"/>
  <c r="C2465" i="16"/>
  <c r="C2466" i="16"/>
  <c r="C2467" i="16"/>
  <c r="C2468" i="16"/>
  <c r="V2468" i="16"/>
  <c r="C2469" i="16"/>
  <c r="C2470" i="16"/>
  <c r="V2470" i="16" s="1"/>
  <c r="G2470" i="16" s="1"/>
  <c r="C2471" i="16"/>
  <c r="C2472" i="16"/>
  <c r="C2473" i="16"/>
  <c r="C2474" i="16"/>
  <c r="V2474" i="16"/>
  <c r="G2474" i="16" s="1"/>
  <c r="C2475" i="16"/>
  <c r="C2476" i="16"/>
  <c r="V2476" i="16"/>
  <c r="C2477" i="16"/>
  <c r="C2478" i="16"/>
  <c r="V2478" i="16" s="1"/>
  <c r="C2479" i="16"/>
  <c r="AB2479" i="16" s="1"/>
  <c r="C2480" i="16"/>
  <c r="V2480" i="16"/>
  <c r="C2481" i="16"/>
  <c r="C2482" i="16"/>
  <c r="C2483" i="16"/>
  <c r="V2483" i="16" s="1"/>
  <c r="C2484" i="16"/>
  <c r="V2484" i="16"/>
  <c r="G2484" i="16" s="1"/>
  <c r="C2485" i="16"/>
  <c r="C2486" i="16"/>
  <c r="V2486" i="16" s="1"/>
  <c r="C2487" i="16"/>
  <c r="C2488" i="16"/>
  <c r="C2489" i="16"/>
  <c r="C2490" i="16"/>
  <c r="V2490" i="16"/>
  <c r="C2491" i="16"/>
  <c r="C2492" i="16"/>
  <c r="V2492" i="16"/>
  <c r="C2493" i="16"/>
  <c r="C2494" i="16"/>
  <c r="V2494" i="16" s="1"/>
  <c r="G2494" i="16" s="1"/>
  <c r="C2495" i="16"/>
  <c r="AB2495" i="16" s="1"/>
  <c r="C2496" i="16"/>
  <c r="V2496" i="16"/>
  <c r="J2496" i="16" s="1"/>
  <c r="C2497" i="16"/>
  <c r="C2498" i="16"/>
  <c r="V2498" i="16" s="1"/>
  <c r="C2499" i="16"/>
  <c r="C2500" i="16"/>
  <c r="V2500" i="16"/>
  <c r="H2500" i="16" s="1"/>
  <c r="C2501" i="16"/>
  <c r="AB2501" i="16" s="1"/>
  <c r="V2501" i="16"/>
  <c r="C2502" i="16"/>
  <c r="V2502" i="16"/>
  <c r="C2503" i="16"/>
  <c r="AB2503" i="16" s="1"/>
  <c r="V2503" i="16"/>
  <c r="C2504" i="16"/>
  <c r="V2504" i="16"/>
  <c r="E2504" i="16" s="1"/>
  <c r="X2504" i="16" s="1"/>
  <c r="B15" i="10"/>
  <c r="G15" i="10" s="1"/>
  <c r="H15" i="10" s="1"/>
  <c r="D15" i="10" s="1"/>
  <c r="F20" i="10"/>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H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L63" i="10" s="1"/>
  <c r="A30" i="13"/>
  <c r="A29" i="13"/>
  <c r="A28" i="13"/>
  <c r="P41" i="4"/>
  <c r="P40" i="4"/>
  <c r="P39" i="4"/>
  <c r="B39" i="4" s="1"/>
  <c r="B51" i="4" s="1"/>
  <c r="A36" i="10" s="1"/>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c r="B16" i="10"/>
  <c r="F26" i="10" s="1"/>
  <c r="J6" i="14"/>
  <c r="J9" i="14"/>
  <c r="J10" i="14"/>
  <c r="J11" i="14"/>
  <c r="J5" i="14"/>
  <c r="K5" i="14"/>
  <c r="J7" i="14"/>
  <c r="J8" i="14"/>
  <c r="D11" i="4"/>
  <c r="B4" i="10"/>
  <c r="G4" i="10" s="1"/>
  <c r="H4" i="10" s="1"/>
  <c r="D4" i="10" s="1"/>
  <c r="B5" i="10"/>
  <c r="F6" i="10" s="1"/>
  <c r="H6" i="10" s="1"/>
  <c r="D6" i="10" s="1"/>
  <c r="B17" i="10"/>
  <c r="G17" i="10" s="1"/>
  <c r="H17" i="10" s="1"/>
  <c r="B18" i="10"/>
  <c r="F28" i="10"/>
  <c r="F33" i="10"/>
  <c r="H33" i="10" s="1"/>
  <c r="D33" i="10" s="1"/>
  <c r="B51" i="10"/>
  <c r="G51" i="10" s="1"/>
  <c r="B52" i="10"/>
  <c r="G52" i="10" s="1"/>
  <c r="B6" i="10"/>
  <c r="G6" i="10"/>
  <c r="B22" i="10"/>
  <c r="G22" i="10"/>
  <c r="B23" i="10"/>
  <c r="G23" i="10"/>
  <c r="B28" i="10"/>
  <c r="G28" i="10"/>
  <c r="B9" i="10"/>
  <c r="G9" i="10"/>
  <c r="H9" i="10"/>
  <c r="D9" i="10" s="1"/>
  <c r="B8" i="10"/>
  <c r="G8" i="10"/>
  <c r="H8" i="10"/>
  <c r="D8" i="10" s="1"/>
  <c r="B7" i="10"/>
  <c r="G7" i="10"/>
  <c r="H7" i="10"/>
  <c r="D7" i="10" s="1"/>
  <c r="B13" i="10"/>
  <c r="G13" i="10"/>
  <c r="H13" i="10" s="1"/>
  <c r="D13" i="10" s="1"/>
  <c r="B12" i="10"/>
  <c r="G12" i="10"/>
  <c r="H12" i="10"/>
  <c r="D12" i="10" s="1"/>
  <c r="G61" i="10"/>
  <c r="B61" i="10"/>
  <c r="B31" i="10"/>
  <c r="G31" i="10" s="1"/>
  <c r="B32" i="10"/>
  <c r="G32" i="10" s="1"/>
  <c r="B33" i="10"/>
  <c r="G33" i="10"/>
  <c r="B30" i="10"/>
  <c r="G30" i="10"/>
  <c r="B11" i="10"/>
  <c r="G11" i="10" s="1"/>
  <c r="H11" i="10" s="1"/>
  <c r="D11" i="10" s="1"/>
  <c r="B10" i="10"/>
  <c r="G10" i="10" s="1"/>
  <c r="H10" i="10" s="1"/>
  <c r="D10" i="10" s="1"/>
  <c r="A5" i="4"/>
  <c r="B60" i="10"/>
  <c r="G60" i="10" s="1"/>
  <c r="B59" i="10"/>
  <c r="G59" i="10"/>
  <c r="B58" i="10"/>
  <c r="G58" i="10" s="1"/>
  <c r="B56" i="10"/>
  <c r="G56" i="10"/>
  <c r="B55" i="10"/>
  <c r="G55" i="10" s="1"/>
  <c r="B54" i="10"/>
  <c r="G54" i="10"/>
  <c r="B53" i="10"/>
  <c r="G53" i="10" s="1"/>
  <c r="B50" i="10"/>
  <c r="G50" i="10" s="1"/>
  <c r="B48" i="10"/>
  <c r="G48" i="10"/>
  <c r="B47" i="10"/>
  <c r="G47" i="10" s="1"/>
  <c r="B46" i="10"/>
  <c r="G46" i="10"/>
  <c r="B45" i="10"/>
  <c r="G45" i="10"/>
  <c r="B43" i="10"/>
  <c r="G43" i="10"/>
  <c r="B42" i="10"/>
  <c r="G42" i="10" s="1"/>
  <c r="B41" i="10"/>
  <c r="G41" i="10" s="1"/>
  <c r="B40" i="10"/>
  <c r="G40" i="10"/>
  <c r="B38" i="10"/>
  <c r="G38" i="10"/>
  <c r="B37" i="10"/>
  <c r="G37" i="10" s="1"/>
  <c r="B36" i="10"/>
  <c r="G36" i="10" s="1"/>
  <c r="B35" i="10"/>
  <c r="G35" i="10"/>
  <c r="B27" i="10"/>
  <c r="G27" i="10" s="1"/>
  <c r="H27" i="10" s="1"/>
  <c r="D27" i="10" s="1"/>
  <c r="B26" i="10"/>
  <c r="G26" i="10" s="1"/>
  <c r="B25" i="10"/>
  <c r="G25" i="10"/>
  <c r="H14" i="10"/>
  <c r="H61" i="4"/>
  <c r="B86" i="4"/>
  <c r="H1321" i="16"/>
  <c r="A41" i="2"/>
  <c r="C4" i="3"/>
  <c r="A20" i="2"/>
  <c r="J38" i="10"/>
  <c r="A45" i="2"/>
  <c r="B16" i="4"/>
  <c r="A8" i="10" s="1"/>
  <c r="B19" i="3"/>
  <c r="A18" i="2"/>
  <c r="I8" i="10"/>
  <c r="B19" i="4"/>
  <c r="A37" i="2"/>
  <c r="A71" i="2"/>
  <c r="A25" i="2"/>
  <c r="D5" i="11"/>
  <c r="J50" i="10"/>
  <c r="I11" i="10"/>
  <c r="I51" i="10"/>
  <c r="A40" i="2"/>
  <c r="B11" i="3"/>
  <c r="J51" i="16"/>
  <c r="H1365" i="16"/>
  <c r="J1809" i="16"/>
  <c r="F43" i="10"/>
  <c r="H43" i="10"/>
  <c r="D43" i="10" s="1"/>
  <c r="I15" i="10"/>
  <c r="B29" i="3"/>
  <c r="F27" i="10"/>
  <c r="F42" i="10" s="1"/>
  <c r="F21" i="10"/>
  <c r="F30" i="10"/>
  <c r="H30" i="10" s="1"/>
  <c r="D30" i="10" s="1"/>
  <c r="F40" i="10"/>
  <c r="H40" i="10"/>
  <c r="D40" i="10" s="1"/>
  <c r="D45" i="10"/>
  <c r="H25" i="10"/>
  <c r="D25" i="10" s="1"/>
  <c r="F62" i="10"/>
  <c r="B2" i="10" s="1"/>
  <c r="F35" i="10"/>
  <c r="H35" i="10" s="1"/>
  <c r="J64" i="10"/>
  <c r="I4" i="4"/>
  <c r="C2" i="3"/>
  <c r="J61" i="10"/>
  <c r="J58" i="10"/>
  <c r="J26" i="10"/>
  <c r="G25" i="4"/>
  <c r="G43" i="4" s="1"/>
  <c r="J7" i="10"/>
  <c r="M4" i="16"/>
  <c r="C10" i="3"/>
  <c r="J9" i="10"/>
  <c r="B25" i="4"/>
  <c r="A14" i="10" s="1"/>
  <c r="A10" i="2"/>
  <c r="A3" i="2"/>
  <c r="I33" i="10"/>
  <c r="I4" i="14"/>
  <c r="A1" i="14"/>
  <c r="E4" i="16"/>
  <c r="B3" i="10"/>
  <c r="A44" i="2"/>
  <c r="A32" i="2"/>
  <c r="A43" i="2"/>
  <c r="I7" i="10"/>
  <c r="B7" i="4"/>
  <c r="C18" i="3"/>
  <c r="I22" i="10"/>
  <c r="A19" i="2"/>
  <c r="B10" i="3"/>
  <c r="J18" i="10"/>
  <c r="B12" i="4"/>
  <c r="J51" i="10"/>
  <c r="J16" i="10"/>
  <c r="A72" i="2"/>
  <c r="B15" i="4"/>
  <c r="A7" i="10" s="1"/>
  <c r="B27" i="3"/>
  <c r="J13" i="10"/>
  <c r="C6" i="3"/>
  <c r="F23" i="10"/>
  <c r="H23" i="10" s="1"/>
  <c r="D23" i="10" s="1"/>
  <c r="F48" i="10"/>
  <c r="H48" i="10"/>
  <c r="D48" i="10" s="1"/>
  <c r="F65" i="10"/>
  <c r="F38" i="10"/>
  <c r="H38" i="10"/>
  <c r="D38" i="10" s="1"/>
  <c r="B48" i="1"/>
  <c r="B41" i="4"/>
  <c r="A28" i="10" s="1"/>
  <c r="H68" i="4"/>
  <c r="B29" i="4"/>
  <c r="A18" i="10" s="1"/>
  <c r="B27" i="4"/>
  <c r="B13" i="4"/>
  <c r="C31" i="3"/>
  <c r="J12" i="10"/>
  <c r="B4" i="4"/>
  <c r="B68" i="4"/>
  <c r="A49" i="10" s="1"/>
  <c r="I28" i="10"/>
  <c r="I58" i="10"/>
  <c r="E4" i="14"/>
  <c r="C11" i="3"/>
  <c r="I32" i="10"/>
  <c r="J63" i="10"/>
  <c r="A13" i="2"/>
  <c r="A15" i="2"/>
  <c r="A42" i="2"/>
  <c r="A87" i="4"/>
  <c r="I61" i="10"/>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B28" i="4"/>
  <c r="J4" i="16"/>
  <c r="A39" i="2"/>
  <c r="B13" i="3"/>
  <c r="I10" i="10"/>
  <c r="B40" i="4"/>
  <c r="B58" i="4" s="1"/>
  <c r="A42" i="10" s="1"/>
  <c r="B26" i="4"/>
  <c r="B32" i="4" s="1"/>
  <c r="A20" i="10" s="1"/>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B83" i="4"/>
  <c r="A59" i="10" s="1"/>
  <c r="B31" i="4"/>
  <c r="A19" i="10" s="1"/>
  <c r="I20" i="10"/>
  <c r="J60" i="10"/>
  <c r="A55" i="2"/>
  <c r="C4" i="16"/>
  <c r="C13" i="3"/>
  <c r="I16" i="10"/>
  <c r="A1" i="11"/>
  <c r="C22" i="3"/>
  <c r="I53" i="10"/>
  <c r="A24" i="2"/>
  <c r="I9" i="10"/>
  <c r="J20" i="10"/>
  <c r="I42" i="10"/>
  <c r="I59" i="10"/>
  <c r="A70" i="2"/>
  <c r="B5" i="3"/>
  <c r="A59" i="2"/>
  <c r="A1" i="10"/>
  <c r="G4" i="16"/>
  <c r="J30" i="10"/>
  <c r="B67" i="4"/>
  <c r="G3" i="16"/>
  <c r="A34" i="2"/>
  <c r="A7" i="2"/>
  <c r="I31" i="10"/>
  <c r="B69" i="4"/>
  <c r="A50" i="10" s="1"/>
  <c r="G16" i="10"/>
  <c r="H16" i="10" s="1"/>
  <c r="F37" i="10"/>
  <c r="H28" i="10"/>
  <c r="D28" i="10" s="1"/>
  <c r="C26" i="3"/>
  <c r="A6" i="2"/>
  <c r="J47" i="10"/>
  <c r="G18" i="10"/>
  <c r="H18" i="10" s="1"/>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H42" i="10" l="1"/>
  <c r="D42" i="10" s="1"/>
  <c r="C8" i="10"/>
  <c r="H37" i="10"/>
  <c r="D37" i="10" s="1"/>
  <c r="H21" i="10"/>
  <c r="D21" i="10" s="1"/>
  <c r="J56" i="10"/>
  <c r="J5" i="10"/>
  <c r="B5" i="11"/>
  <c r="J48" i="10"/>
  <c r="B3" i="16"/>
  <c r="C27" i="3"/>
  <c r="B16" i="3"/>
  <c r="A56" i="2"/>
  <c r="A4" i="16"/>
  <c r="J28" i="10"/>
  <c r="A8" i="2"/>
  <c r="C17" i="3"/>
  <c r="J37" i="10"/>
  <c r="B20" i="3"/>
  <c r="I64" i="10"/>
  <c r="C3" i="3"/>
  <c r="A53" i="2"/>
  <c r="A36" i="2"/>
  <c r="A29" i="2"/>
  <c r="I65" i="10"/>
  <c r="J42" i="10"/>
  <c r="H4" i="14"/>
  <c r="B37" i="4"/>
  <c r="A24" i="10" s="1"/>
  <c r="I62" i="10"/>
  <c r="L64" i="10"/>
  <c r="B23" i="3"/>
  <c r="A50" i="2"/>
  <c r="I68" i="4"/>
  <c r="J22" i="10"/>
  <c r="I55" i="10"/>
  <c r="B20" i="4"/>
  <c r="A11" i="10" s="1"/>
  <c r="C4" i="14"/>
  <c r="D2" i="4"/>
  <c r="I52" i="10"/>
  <c r="J25" i="10"/>
  <c r="A28" i="2"/>
  <c r="B32" i="3"/>
  <c r="B12" i="3"/>
  <c r="B25" i="3"/>
  <c r="I18" i="10"/>
  <c r="I6" i="10"/>
  <c r="C6" i="10" s="1"/>
  <c r="J53" i="10"/>
  <c r="A31" i="2"/>
  <c r="I23" i="10"/>
  <c r="A73" i="2"/>
  <c r="B22" i="4"/>
  <c r="A13" i="10" s="1"/>
  <c r="B6" i="4"/>
  <c r="F4" i="16"/>
  <c r="A11" i="2"/>
  <c r="B38" i="4"/>
  <c r="B44" i="4" s="1"/>
  <c r="A30" i="10" s="1"/>
  <c r="A38" i="2"/>
  <c r="L65" i="10"/>
  <c r="L62" i="10"/>
  <c r="I46" i="10"/>
  <c r="B18" i="4"/>
  <c r="A10" i="10" s="1"/>
  <c r="A63" i="2"/>
  <c r="I54" i="10"/>
  <c r="I48" i="10"/>
  <c r="C48" i="10" s="1"/>
  <c r="D1" i="10"/>
  <c r="B4" i="16"/>
  <c r="C5" i="11"/>
  <c r="A4" i="2"/>
  <c r="A57" i="2"/>
  <c r="J23" i="10"/>
  <c r="D25" i="4"/>
  <c r="D37" i="4" s="1"/>
  <c r="A68" i="2"/>
  <c r="B2" i="16"/>
  <c r="C30" i="3"/>
  <c r="I13" i="10"/>
  <c r="C13" i="10" s="1"/>
  <c r="A1" i="2"/>
  <c r="J33" i="10"/>
  <c r="I41" i="10"/>
  <c r="C9" i="3"/>
  <c r="I12" i="10"/>
  <c r="C12" i="10" s="1"/>
  <c r="J62" i="10"/>
  <c r="D18" i="10"/>
  <c r="K65" i="10"/>
  <c r="C65" i="10" s="1"/>
  <c r="C38" i="10"/>
  <c r="C43" i="10"/>
  <c r="C23" i="10"/>
  <c r="C33" i="10"/>
  <c r="C28" i="10"/>
  <c r="C18" i="10"/>
  <c r="K64" i="10"/>
  <c r="D17" i="10"/>
  <c r="C17" i="10"/>
  <c r="F47" i="10"/>
  <c r="H47" i="10" s="1"/>
  <c r="D47" i="10" s="1"/>
  <c r="C22" i="10"/>
  <c r="C37" i="10"/>
  <c r="C42" i="10"/>
  <c r="F22" i="10"/>
  <c r="H22" i="10" s="1"/>
  <c r="D22" i="10" s="1"/>
  <c r="C47" i="10"/>
  <c r="F32" i="10"/>
  <c r="H32" i="10" s="1"/>
  <c r="D32" i="10" s="1"/>
  <c r="F64" i="10"/>
  <c r="C27" i="10"/>
  <c r="F31" i="10"/>
  <c r="H31" i="10" s="1"/>
  <c r="D31" i="10" s="1"/>
  <c r="F36" i="10"/>
  <c r="H36" i="10" s="1"/>
  <c r="D36" i="10" s="1"/>
  <c r="F46" i="10"/>
  <c r="H46" i="10" s="1"/>
  <c r="D46" i="10" s="1"/>
  <c r="H26" i="10"/>
  <c r="D26" i="10" s="1"/>
  <c r="F41" i="10"/>
  <c r="H41" i="10" s="1"/>
  <c r="D41" i="10" s="1"/>
  <c r="F50" i="10"/>
  <c r="F63" i="10"/>
  <c r="K63" i="10"/>
  <c r="D16" i="10"/>
  <c r="C36" i="10"/>
  <c r="C21" i="10"/>
  <c r="C26" i="10"/>
  <c r="C46" i="10"/>
  <c r="C16" i="10"/>
  <c r="C15" i="10"/>
  <c r="C25" i="10"/>
  <c r="C45" i="10"/>
  <c r="C30" i="10"/>
  <c r="C9" i="10"/>
  <c r="C11" i="10"/>
  <c r="C10" i="10"/>
  <c r="C7" i="10"/>
  <c r="G5" i="10"/>
  <c r="H5" i="10" s="1"/>
  <c r="D5" i="10" s="1"/>
  <c r="F61" i="10"/>
  <c r="C4" i="10"/>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R565" i="16"/>
  <c r="F557" i="16"/>
  <c r="E557" i="16"/>
  <c r="X557" i="16" s="1"/>
  <c r="H557" i="16"/>
  <c r="H549" i="16"/>
  <c r="I549" i="16"/>
  <c r="J549" i="16"/>
  <c r="E549" i="16"/>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G401" i="16"/>
  <c r="F401" i="16"/>
  <c r="G397" i="16"/>
  <c r="I397" i="16"/>
  <c r="H397" i="16"/>
  <c r="R397" i="16"/>
  <c r="G389" i="16"/>
  <c r="H389" i="16"/>
  <c r="I389" i="16"/>
  <c r="J389" i="16"/>
  <c r="G381" i="16"/>
  <c r="E381" i="16"/>
  <c r="G373" i="16"/>
  <c r="I373" i="16"/>
  <c r="E373" i="16"/>
  <c r="X373" i="16" s="1"/>
  <c r="J373" i="16"/>
  <c r="R373" i="16"/>
  <c r="H373" i="16"/>
  <c r="H365" i="16"/>
  <c r="F365" i="16"/>
  <c r="R365" i="16"/>
  <c r="G357" i="16"/>
  <c r="F357" i="16"/>
  <c r="E357" i="16"/>
  <c r="J357" i="16"/>
  <c r="R357" i="16"/>
  <c r="E349" i="16"/>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X293" i="16" s="1"/>
  <c r="F285" i="16"/>
  <c r="I285" i="16"/>
  <c r="G285" i="16"/>
  <c r="J285" i="16"/>
  <c r="E285" i="16"/>
  <c r="R285" i="16"/>
  <c r="F277" i="16"/>
  <c r="H277" i="16"/>
  <c r="E277" i="16"/>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X113" i="16" s="1"/>
  <c r="I113" i="16"/>
  <c r="R113" i="16"/>
  <c r="I104" i="16"/>
  <c r="H104" i="16"/>
  <c r="E99" i="16"/>
  <c r="H99" i="16"/>
  <c r="J99" i="16"/>
  <c r="F99" i="16"/>
  <c r="G94" i="16"/>
  <c r="E94" i="16"/>
  <c r="X94" i="16" s="1"/>
  <c r="I94" i="16"/>
  <c r="I85" i="16"/>
  <c r="E85" i="16"/>
  <c r="G85" i="16"/>
  <c r="H85" i="16"/>
  <c r="J85" i="16"/>
  <c r="R85" i="16"/>
  <c r="J81" i="16"/>
  <c r="R81" i="16"/>
  <c r="E81" i="16"/>
  <c r="X81" i="16" s="1"/>
  <c r="F81" i="16"/>
  <c r="I81" i="16"/>
  <c r="H67" i="16"/>
  <c r="G67" i="16"/>
  <c r="E67" i="16"/>
  <c r="R67" i="16"/>
  <c r="R58" i="16"/>
  <c r="G58" i="16"/>
  <c r="E53" i="16"/>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F257" i="16"/>
  <c r="R257" i="16"/>
  <c r="G249" i="16"/>
  <c r="I249" i="16"/>
  <c r="E241" i="16"/>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R381" i="16"/>
  <c r="E249" i="16"/>
  <c r="X249" i="16" s="1"/>
  <c r="E1880" i="16"/>
  <c r="X1880" i="16" s="1"/>
  <c r="E541" i="16"/>
  <c r="E449" i="16"/>
  <c r="J437" i="16"/>
  <c r="F533" i="16"/>
  <c r="I525" i="16"/>
  <c r="J505" i="16"/>
  <c r="E465" i="16"/>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AB2139" i="16"/>
  <c r="G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I418" i="16"/>
  <c r="J418" i="16"/>
  <c r="G410" i="16"/>
  <c r="E410" i="16"/>
  <c r="X410" i="16" s="1"/>
  <c r="J410" i="16"/>
  <c r="H410" i="16"/>
  <c r="G402" i="16"/>
  <c r="F402" i="16"/>
  <c r="J402" i="16"/>
  <c r="H402" i="16"/>
  <c r="I398" i="16"/>
  <c r="E398" i="16"/>
  <c r="R390" i="16"/>
  <c r="J390" i="16"/>
  <c r="F390" i="16"/>
  <c r="E390" i="16"/>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R178" i="16"/>
  <c r="G173" i="16"/>
  <c r="R173" i="16"/>
  <c r="E173" i="16"/>
  <c r="J173" i="16"/>
  <c r="H173" i="16"/>
  <c r="R169" i="16"/>
  <c r="G169" i="16"/>
  <c r="I169" i="16"/>
  <c r="J169" i="16"/>
  <c r="E169" i="16"/>
  <c r="X169" i="16" s="1"/>
  <c r="F164" i="16"/>
  <c r="R164" i="16"/>
  <c r="E164" i="16"/>
  <c r="X164" i="16" s="1"/>
  <c r="H164" i="16"/>
  <c r="G160" i="16"/>
  <c r="I160" i="16"/>
  <c r="H160" i="16"/>
  <c r="J155" i="16"/>
  <c r="I155" i="16"/>
  <c r="F155" i="16"/>
  <c r="G155" i="16"/>
  <c r="G150" i="16"/>
  <c r="E150" i="16"/>
  <c r="I141" i="16"/>
  <c r="E141" i="16"/>
  <c r="X141" i="16" s="1"/>
  <c r="G141" i="16"/>
  <c r="H141" i="16"/>
  <c r="F141" i="16"/>
  <c r="F137" i="16"/>
  <c r="J137" i="16"/>
  <c r="R137" i="16"/>
  <c r="I137" i="16"/>
  <c r="H137" i="16"/>
  <c r="E137" i="16"/>
  <c r="X137" i="16" s="1"/>
  <c r="I123" i="16"/>
  <c r="F123" i="16"/>
  <c r="J123" i="16"/>
  <c r="R123" i="16"/>
  <c r="E118" i="16"/>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67" i="16"/>
  <c r="X27" i="16"/>
  <c r="X351" i="16"/>
  <c r="X479" i="16"/>
  <c r="X398" i="16"/>
  <c r="X83" i="16"/>
  <c r="X449" i="16"/>
  <c r="X291" i="16"/>
  <c r="X263" i="16"/>
  <c r="X145" i="16"/>
  <c r="X511" i="16"/>
  <c r="X471" i="16"/>
  <c r="X381" i="16"/>
  <c r="X359" i="16"/>
  <c r="X267" i="16"/>
  <c r="X467" i="16"/>
  <c r="X395" i="16"/>
  <c r="X383" i="16"/>
  <c r="X259" i="16"/>
  <c r="X495" i="16"/>
  <c r="X459" i="16"/>
  <c r="X443" i="16"/>
  <c r="X431" i="16"/>
  <c r="X251" i="16"/>
  <c r="X16" i="16"/>
  <c r="X424" i="16"/>
  <c r="X571" i="16"/>
  <c r="X108" i="16"/>
  <c r="X257" i="16"/>
  <c r="X547" i="16"/>
  <c r="X539" i="16"/>
  <c r="X413" i="16"/>
  <c r="X355" i="16"/>
  <c r="X535" i="16"/>
  <c r="X527" i="16"/>
  <c r="X555" i="16"/>
  <c r="X38" i="16"/>
  <c r="X400" i="16"/>
  <c r="X252" i="16"/>
  <c r="X238" i="16"/>
  <c r="X485" i="16"/>
  <c r="X543" i="16"/>
  <c r="X279" i="16"/>
  <c r="X285" i="16"/>
  <c r="X532" i="16"/>
  <c r="X448" i="16"/>
  <c r="X231" i="16"/>
  <c r="X565" i="16"/>
  <c r="X451" i="16"/>
  <c r="X412" i="16"/>
  <c r="X371" i="16"/>
  <c r="X567" i="16"/>
  <c r="X331" i="16"/>
  <c r="X325" i="16"/>
  <c r="X335" i="16"/>
  <c r="X401" i="16"/>
  <c r="X85" i="16"/>
  <c r="X239" i="16"/>
  <c r="X178" i="16"/>
  <c r="X57" i="16"/>
  <c r="X65" i="16"/>
  <c r="X510" i="16"/>
  <c r="X133" i="16"/>
  <c r="X519" i="16"/>
  <c r="X223" i="16"/>
  <c r="X204" i="16"/>
  <c r="X475" i="16"/>
  <c r="X287" i="16"/>
  <c r="X391" i="16"/>
  <c r="X529" i="16"/>
  <c r="X505" i="16"/>
  <c r="X415" i="16"/>
  <c r="X357" i="16"/>
  <c r="X421" i="16"/>
  <c r="X533" i="16"/>
  <c r="X311" i="16"/>
  <c r="X432" i="16"/>
  <c r="X468" i="16"/>
  <c r="X192" i="16"/>
  <c r="X480" i="16"/>
  <c r="X428" i="16"/>
  <c r="X117" i="16"/>
  <c r="X488" i="16"/>
  <c r="X396" i="16"/>
  <c r="X161" i="16"/>
  <c r="X520" i="16"/>
  <c r="X115" i="16"/>
  <c r="X289" i="16"/>
  <c r="X489" i="16"/>
  <c r="X26" i="16"/>
  <c r="X425" i="16"/>
  <c r="X455" i="16"/>
  <c r="X379" i="16"/>
  <c r="X28" i="16"/>
  <c r="X453" i="16"/>
  <c r="X435" i="16"/>
  <c r="X297" i="16"/>
  <c r="X499" i="16"/>
  <c r="X559" i="16"/>
  <c r="X483" i="16"/>
  <c r="X327" i="16"/>
  <c r="X299" i="16"/>
  <c r="X531" i="16"/>
  <c r="X503" i="16"/>
  <c r="X487" i="16"/>
  <c r="X387" i="16"/>
  <c r="X353" i="16"/>
  <c r="X477" i="16"/>
  <c r="X313" i="16"/>
  <c r="X235" i="16"/>
  <c r="X247" i="16"/>
  <c r="X501" i="16"/>
  <c r="X319" i="16"/>
  <c r="X304" i="16"/>
  <c r="X392" i="16"/>
  <c r="X390" i="16"/>
  <c r="X173" i="16"/>
  <c r="X277" i="16"/>
  <c r="X101" i="16"/>
  <c r="X307" i="16"/>
  <c r="X185" i="16"/>
  <c r="X51" i="16"/>
  <c r="X33" i="16"/>
  <c r="X91" i="16"/>
  <c r="X317" i="16"/>
  <c r="X411" i="16"/>
  <c r="X549" i="16"/>
  <c r="X53" i="16"/>
  <c r="X347" i="16"/>
  <c r="X273" i="16"/>
  <c r="X301" i="16"/>
  <c r="X339" i="16"/>
  <c r="X343" i="16"/>
  <c r="X507" i="16"/>
  <c r="X523" i="16"/>
  <c r="X563" i="16"/>
  <c r="X195" i="16"/>
  <c r="X183" i="16"/>
  <c r="X69" i="16"/>
  <c r="X418" i="16"/>
  <c r="X303" i="16"/>
  <c r="X349" i="16"/>
  <c r="X515" i="16"/>
  <c r="X123" i="16"/>
  <c r="X171" i="16"/>
  <c r="X187" i="16"/>
  <c r="X205" i="16"/>
  <c r="X219" i="16"/>
  <c r="X97" i="16"/>
  <c r="X147" i="16"/>
  <c r="X295" i="16"/>
  <c r="X118" i="16"/>
  <c r="X439" i="16"/>
  <c r="X433" i="16"/>
  <c r="X323" i="16"/>
  <c r="X427" i="16"/>
  <c r="X447" i="16"/>
  <c r="X517" i="16"/>
  <c r="X445" i="16"/>
  <c r="X243" i="16"/>
  <c r="X541" i="16"/>
  <c r="X491" i="16"/>
  <c r="X465" i="16"/>
  <c r="X407" i="16"/>
  <c r="X283" i="16"/>
  <c r="X403" i="16"/>
  <c r="X463" i="16"/>
  <c r="X423" i="16"/>
  <c r="X419" i="16"/>
  <c r="X399" i="16"/>
  <c r="X375" i="16"/>
  <c r="X509" i="16"/>
  <c r="X473" i="16"/>
  <c r="X227" i="16"/>
  <c r="X255" i="16"/>
  <c r="X315" i="16"/>
  <c r="X64" i="16"/>
  <c r="X568" i="16"/>
  <c r="X142" i="16"/>
  <c r="X292" i="16"/>
  <c r="X52" i="16"/>
  <c r="X150" i="16"/>
  <c r="X364" i="16"/>
  <c r="X199" i="16"/>
  <c r="X203" i="16"/>
  <c r="X19" i="16"/>
  <c r="X139" i="16"/>
  <c r="X191" i="16"/>
  <c r="X29" i="16"/>
  <c r="X560" i="16"/>
  <c r="X441" i="16"/>
  <c r="X271" i="16"/>
  <c r="X367" i="16"/>
  <c r="X513" i="16"/>
  <c r="X197" i="16"/>
  <c r="X207" i="16"/>
  <c r="X129" i="16"/>
  <c r="X341" i="16"/>
  <c r="X107" i="16"/>
  <c r="X444" i="16"/>
  <c r="X266" i="16"/>
  <c r="X551" i="16"/>
  <c r="X275" i="16"/>
  <c r="X241" i="16"/>
  <c r="X545" i="16"/>
  <c r="X40" i="16"/>
  <c r="X179" i="16"/>
  <c r="X217" i="16"/>
  <c r="X374" i="16"/>
  <c r="X37" i="16"/>
  <c r="X165" i="16"/>
  <c r="X211" i="16"/>
  <c r="X99" i="16"/>
  <c r="X215" i="16"/>
  <c r="X13"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C32" i="10" l="1"/>
  <c r="C41" i="10"/>
  <c r="C31" i="10"/>
  <c r="F55" i="10"/>
  <c r="H55" i="10" s="1"/>
  <c r="F60" i="10"/>
  <c r="H60" i="10" s="1"/>
  <c r="F58" i="10"/>
  <c r="H58" i="10" s="1"/>
  <c r="F56" i="10"/>
  <c r="H56" i="10" s="1"/>
  <c r="H50" i="10"/>
  <c r="F51" i="10"/>
  <c r="F53" i="10"/>
  <c r="H53" i="10" s="1"/>
  <c r="F54" i="10"/>
  <c r="H54" i="10" s="1"/>
  <c r="F59" i="10"/>
  <c r="H59" i="10" s="1"/>
  <c r="C5" i="10"/>
  <c r="C2" i="10"/>
  <c r="H61"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H64" i="10" l="1"/>
  <c r="D64" i="10" s="1"/>
  <c r="C64" i="10"/>
  <c r="C63" i="10"/>
  <c r="F52" i="10"/>
  <c r="H52" i="10" s="1"/>
  <c r="H51" i="10"/>
  <c r="C60" i="10"/>
  <c r="D60" i="10"/>
  <c r="D59" i="10"/>
  <c r="C59" i="10"/>
  <c r="D50" i="10"/>
  <c r="C50" i="10"/>
  <c r="D55" i="10"/>
  <c r="C55" i="10"/>
  <c r="D54" i="10"/>
  <c r="C54" i="10"/>
  <c r="D56" i="10"/>
  <c r="C56" i="10"/>
  <c r="D53" i="10"/>
  <c r="C53" i="10"/>
  <c r="D58" i="10"/>
  <c r="C58" i="10"/>
  <c r="D61" i="10"/>
  <c r="C61" i="10"/>
  <c r="X175" i="16"/>
  <c r="X127" i="16"/>
  <c r="X95" i="16"/>
  <c r="X119" i="16"/>
  <c r="X63" i="16"/>
  <c r="X87" i="16"/>
  <c r="X71" i="16"/>
  <c r="X135" i="16"/>
  <c r="X103" i="16"/>
  <c r="X55" i="16"/>
  <c r="X39" i="16"/>
  <c r="X23" i="16"/>
  <c r="X159" i="16"/>
  <c r="X111" i="16"/>
  <c r="X79" i="16"/>
  <c r="X47" i="16"/>
  <c r="X31" i="16"/>
  <c r="X167" i="16"/>
  <c r="X151" i="16"/>
  <c r="X143" i="16"/>
  <c r="X15" i="16"/>
  <c r="G66" i="10"/>
  <c r="D51" i="10" l="1"/>
  <c r="C51" i="10"/>
  <c r="D52" i="10"/>
  <c r="C52" i="10"/>
  <c r="H66" i="10"/>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<sst xmlns="http://schemas.openxmlformats.org/spreadsheetml/2006/main" count="21636" uniqueCount="15473">
  <si>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</si>
  <si>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</si>
  <si>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</si>
  <si>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</si>
  <si>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</si>
  <si>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</si>
  <si>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</si>
  <si>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</si>
  <si>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</si>
  <si>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</si>
  <si>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</si>
  <si>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</si>
  <si>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</si>
  <si>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</si>
  <si>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</si>
  <si>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</si>
  <si>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</si>
  <si>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</si>
  <si>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</si>
  <si>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</si>
  <si>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</si>
  <si>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</si>
  <si>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</si>
  <si>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</si>
  <si>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</si>
  <si>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</si>
  <si>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</si>
  <si>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</si>
  <si>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</si>
  <si>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</si>
  <si>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</si>
  <si>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</si>
  <si>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</si>
  <si>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</si>
  <si>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</si>
  <si>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</si>
  <si>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</si>
  <si>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</si>
  <si>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</si>
  <si>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</si>
  <si>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</si>
  <si>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</si>
  <si>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</si>
  <si>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</si>
  <si>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</si>
  <si>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</si>
  <si>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</si>
  <si>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</si>
  <si>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</si>
  <si>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</si>
  <si>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</si>
  <si>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</si>
  <si>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</si>
  <si>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</si>
  <si>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</si>
  <si>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</si>
  <si>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</si>
  <si>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</si>
  <si>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</si>
  <si>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</si>
  <si>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</si>
  <si>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</si>
  <si>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</si>
  <si>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</si>
  <si>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</si>
  <si>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</si>
  <si>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</si>
  <si>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</si>
  <si>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</si>
  <si>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</si>
  <si>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</si>
  <si>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</si>
  <si>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</si>
  <si>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</si>
  <si>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</si>
  <si>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</si>
  <si>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</si>
  <si>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</si>
  <si>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</si>
  <si>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</si>
  <si>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</si>
  <si>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</si>
  <si>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</si>
  <si>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</si>
  <si>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</si>
  <si>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</si>
  <si>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</si>
  <si>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</si>
  <si>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</si>
  <si>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</si>
  <si>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</si>
  <si>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</si>
  <si>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</si>
  <si>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</si>
  <si>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</si>
  <si>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</si>
  <si>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</si>
  <si>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</si>
  <si>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</si>
  <si>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</si>
  <si>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</si>
  <si>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</si>
  <si>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</si>
  <si>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</si>
  <si>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</si>
  <si>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</si>
  <si>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</si>
  <si>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</si>
  <si>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</si>
  <si>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</si>
  <si>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</si>
  <si>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</si>
  <si>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</si>
  <si>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</si>
  <si>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</si>
  <si>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</si>
  <si>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</si>
  <si>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</si>
  <si>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</si>
  <si>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</si>
  <si>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</si>
  <si>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</si>
  <si>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</si>
  <si>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</si>
  <si>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</si>
  <si>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</si>
  <si>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</si>
  <si>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</si>
  <si>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</si>
  <si>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</si>
  <si>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</si>
  <si>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</si>
  <si>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</si>
  <si>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</si>
  <si>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</si>
  <si>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</si>
  <si>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</si>
  <si>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</si>
  <si>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</si>
  <si>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</si>
  <si>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</si>
  <si>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</si>
  <si>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</si>
  <si>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</si>
  <si>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</si>
  <si>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</si>
  <si>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</si>
  <si>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</si>
  <si>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</si>
  <si>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</si>
  <si>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</si>
  <si>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</si>
  <si>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</si>
  <si>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</si>
  <si>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</si>
  <si>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</si>
  <si>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</si>
  <si>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</si>
  <si>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</si>
  <si>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</si>
  <si>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</si>
  <si>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</si>
  <si>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</si>
  <si>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</si>
  <si>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</si>
  <si>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</si>
  <si>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</si>
  <si>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</si>
  <si>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</si>
  <si>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</si>
  <si>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</si>
  <si>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</si>
  <si>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</si>
  <si>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</si>
  <si>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</si>
  <si>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</si>
  <si>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</si>
  <si>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</si>
  <si>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</si>
  <si>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</si>
  <si>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</si>
  <si>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</si>
  <si>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</si>
  <si>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</si>
  <si>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</si>
  <si>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</si>
  <si>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</si>
  <si>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</si>
  <si>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</si>
  <si>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</si>
  <si>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</si>
  <si>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</si>
  <si>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</si>
  <si>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</si>
  <si>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</si>
  <si>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</si>
  <si>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</si>
  <si>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</si>
  <si>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</si>
  <si>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</si>
  <si>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</si>
  <si>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</si>
  <si>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</si>
  <si>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</si>
  <si>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</si>
  <si>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</si>
  <si>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</si>
  <si>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</si>
  <si>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</si>
  <si>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</si>
  <si>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</si>
  <si>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</si>
  <si>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</si>
  <si>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</si>
  <si>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</si>
  <si>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</si>
  <si>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</si>
  <si>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</si>
  <si>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</si>
  <si>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</si>
  <si>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</si>
  <si>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</si>
  <si>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</si>
  <si>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</si>
  <si>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</si>
  <si>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</si>
  <si>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</si>
  <si>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</si>
  <si>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</si>
  <si>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</si>
  <si>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</si>
  <si>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</si>
  <si>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</si>
  <si>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</si>
  <si>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</si>
  <si>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</si>
  <si>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</si>
  <si>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</si>
  <si>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</si>
  <si>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</si>
  <si>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</si>
  <si>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</si>
  <si>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</si>
  <si>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</si>
  <si>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</si>
  <si>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</si>
  <si>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</si>
  <si>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</si>
  <si>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</si>
  <si>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</si>
  <si>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</si>
  <si>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</si>
  <si>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</si>
  <si>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</si>
  <si>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</si>
  <si>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</si>
  <si>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</si>
  <si>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</si>
  <si>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</si>
  <si>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</si>
  <si>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</si>
  <si>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</si>
  <si>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</si>
  <si>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</si>
  <si>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</si>
  <si>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</si>
  <si>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</si>
  <si>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</si>
  <si>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</si>
  <si>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</si>
  <si>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</si>
  <si>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</si>
  <si>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</si>
  <si>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</si>
  <si>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</si>
  <si>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</si>
  <si>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</si>
  <si>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</si>
  <si>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</si>
  <si>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</si>
  <si>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</si>
  <si>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</si>
  <si>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</si>
  <si>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</si>
  <si>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</si>
  <si>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</si>
  <si>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</si>
  <si>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</si>
  <si>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</si>
  <si>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</si>
  <si>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</si>
  <si>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</si>
  <si>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</si>
  <si>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</si>
  <si>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</si>
  <si>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</si>
  <si>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</si>
  <si>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</si>
  <si>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</si>
  <si>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</si>
  <si>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</si>
  <si>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</si>
  <si>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</si>
  <si>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</si>
  <si>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</si>
  <si>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</si>
  <si>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</si>
  <si>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</si>
  <si>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</si>
  <si>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</si>
  <si>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</si>
  <si>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</si>
  <si>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</si>
  <si>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</si>
  <si>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</si>
  <si>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</si>
  <si>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</si>
  <si>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</si>
  <si>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</si>
  <si>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</si>
  <si>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</si>
  <si>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</si>
  <si>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</si>
  <si>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</si>
  <si>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</si>
  <si>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</si>
  <si>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</si>
  <si>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</si>
  <si>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</si>
  <si>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</si>
  <si>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</si>
  <si>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</si>
  <si>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</si>
  <si>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</si>
  <si>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</si>
  <si>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</si>
  <si>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</si>
  <si>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</si>
  <si>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</si>
  <si>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</si>
  <si>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</si>
  <si>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</si>
  <si>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</si>
  <si>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</si>
  <si>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</si>
  <si>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</si>
  <si>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</si>
  <si>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</si>
  <si>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</si>
  <si>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</si>
  <si>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</si>
  <si>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</si>
  <si>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</si>
  <si>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</si>
  <si>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</si>
  <si>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</si>
  <si>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</si>
  <si>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</si>
  <si>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</si>
  <si>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</si>
  <si>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</si>
  <si>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</si>
  <si>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</si>
  <si>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</si>
  <si>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</si>
  <si>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</si>
  <si>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</si>
  <si>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</si>
  <si>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</si>
  <si>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</si>
  <si>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</si>
  <si>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</si>
  <si>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</si>
  <si>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</si>
  <si>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</si>
  <si>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</si>
  <si>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</si>
  <si>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</si>
  <si>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</si>
  <si>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</si>
  <si>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</si>
  <si>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</si>
  <si>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</si>
  <si>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</si>
  <si>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</si>
  <si>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</si>
  <si>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</si>
  <si>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</si>
  <si>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</si>
  <si>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</si>
  <si>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</si>
  <si>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</si>
  <si>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</si>
  <si>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</si>
  <si>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</si>
  <si>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</si>
  <si>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</si>
  <si>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</si>
  <si>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</si>
  <si>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</si>
  <si>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</si>
  <si>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</si>
  <si>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</si>
  <si>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</si>
  <si>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</si>
  <si>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</si>
  <si>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</si>
  <si>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</si>
  <si>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</si>
  <si>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</si>
  <si>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</si>
  <si>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</si>
  <si>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</si>
  <si>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</si>
  <si>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</si>
  <si>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</si>
  <si>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</si>
  <si>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</si>
  <si>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</si>
  <si>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</si>
  <si>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</si>
  <si>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</si>
  <si>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</si>
  <si>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</si>
  <si>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</si>
  <si>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</si>
  <si>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</si>
  <si>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</si>
  <si>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</si>
  <si>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</si>
  <si>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</si>
  <si>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</si>
  <si>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</si>
  <si>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</si>
  <si>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</si>
  <si>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</si>
  <si>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</si>
  <si>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</si>
  <si>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</si>
  <si>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</si>
  <si>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</si>
  <si>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</si>
  <si>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</si>
  <si>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</si>
  <si>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</si>
  <si>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</si>
  <si>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</si>
  <si>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</si>
  <si>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</si>
  <si>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</si>
  <si>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</si>
  <si>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</si>
  <si>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</si>
  <si>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</si>
  <si>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</si>
  <si>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</si>
  <si>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</si>
  <si>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</si>
  <si>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</si>
  <si>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</si>
  <si>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</si>
  <si>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</si>
  <si>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</si>
  <si>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</si>
  <si>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</si>
  <si>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</si>
  <si>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</si>
  <si>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</si>
  <si>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</si>
  <si>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</si>
  <si>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</si>
  <si>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</si>
  <si>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</si>
  <si>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</si>
  <si>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</si>
  <si>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</si>
  <si>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</si>
  <si>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</si>
  <si>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</si>
  <si>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</si>
  <si>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</si>
  <si>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</si>
  <si>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</si>
  <si>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</si>
  <si>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</si>
  <si>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</si>
  <si>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</si>
  <si>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</si>
  <si>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</si>
  <si>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</si>
  <si>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</si>
  <si>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</si>
  <si>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</si>
  <si>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</si>
  <si>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</si>
  <si>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</si>
  <si>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</si>
  <si>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</si>
  <si>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</si>
  <si>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</si>
  <si>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</si>
  <si>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</si>
  <si>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</si>
  <si>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</si>
  <si>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</si>
  <si>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</si>
  <si>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</si>
  <si>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</si>
  <si>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</si>
  <si>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</si>
  <si>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</si>
  <si>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</si>
  <si>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</si>
  <si>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</si>
  <si>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</si>
  <si>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</si>
  <si>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</si>
  <si>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</si>
  <si>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</si>
  <si>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</si>
  <si>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</si>
  <si>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</si>
  <si>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</si>
  <si>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</si>
  <si>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</si>
  <si>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</si>
  <si>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</si>
  <si>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</si>
  <si>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</si>
  <si>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</si>
  <si>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</si>
  <si>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</si>
  <si>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</si>
  <si>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</si>
  <si>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</si>
  <si>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</si>
  <si>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</si>
  <si>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</si>
  <si>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</si>
  <si>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</si>
  <si>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</si>
  <si>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</si>
  <si>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</si>
  <si>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</si>
  <si>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</si>
  <si>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</si>
  <si>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</si>
  <si>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</si>
  <si>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</si>
  <si>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</si>
  <si>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</si>
  <si>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</si>
  <si>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</si>
  <si>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</si>
  <si>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</si>
  <si>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</si>
  <si>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</si>
  <si>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</si>
  <si>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</si>
  <si>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</si>
  <si>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</si>
  <si>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</si>
  <si>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</si>
  <si>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</si>
  <si>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</si>
  <si>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</si>
  <si>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</si>
  <si>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</si>
  <si>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</si>
  <si>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</si>
  <si>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</si>
  <si>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</si>
  <si>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</si>
  <si>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</si>
  <si>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</si>
  <si>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</si>
  <si>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</si>
  <si>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</si>
  <si>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</si>
  <si>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</si>
  <si>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</si>
  <si>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</si>
  <si>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</si>
  <si>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</si>
  <si>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</si>
  <si>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</si>
  <si>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</si>
  <si>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</si>
  <si>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</si>
  <si>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</si>
  <si>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</si>
  <si>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</si>
  <si>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</si>
  <si>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</si>
  <si>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</si>
  <si>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</si>
  <si>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</si>
  <si>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</si>
  <si>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</si>
  <si>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</si>
  <si>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</si>
  <si>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</si>
  <si>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</si>
  <si>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</si>
  <si>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</si>
  <si>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</si>
  <si>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</si>
  <si>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</si>
  <si>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</si>
  <si>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</si>
  <si>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</si>
  <si>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</si>
  <si>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</si>
  <si>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</si>
  <si>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</si>
  <si>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</si>
  <si>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</si>
  <si>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</si>
  <si>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</si>
  <si>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</si>
  <si>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</si>
  <si>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</si>
  <si>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</si>
  <si>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</si>
  <si>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</si>
  <si>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</si>
  <si>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</si>
  <si>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</si>
  <si>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</si>
  <si>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</si>
  <si>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</si>
  <si>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</si>
  <si>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</si>
  <si>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</si>
  <si>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</si>
  <si>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</si>
  <si>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</si>
  <si>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</si>
  <si>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</si>
  <si>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</si>
  <si>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</si>
  <si>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</si>
  <si>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</si>
  <si>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</si>
  <si>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</si>
  <si>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</si>
  <si>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</si>
  <si>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</si>
  <si>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</si>
  <si>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</si>
  <si>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</si>
  <si>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</si>
  <si>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</si>
  <si>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</si>
  <si>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</si>
  <si>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</si>
  <si>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</si>
  <si>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</si>
  <si>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</si>
  <si>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</si>
  <si>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</si>
  <si>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</si>
  <si>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</si>
  <si>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</si>
  <si>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</si>
  <si>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</si>
  <si>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</si>
  <si>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</si>
  <si>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</si>
  <si>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</si>
  <si>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</si>
  <si>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</si>
  <si>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</si>
  <si>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</si>
  <si>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</si>
  <si>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</si>
  <si>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</si>
  <si>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</si>
  <si>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</si>
  <si>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</si>
  <si>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</si>
  <si>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</si>
  <si>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</si>
  <si>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</si>
  <si>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</si>
  <si>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</si>
  <si>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</si>
  <si>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</si>
  <si>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</si>
  <si>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</si>
  <si>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</si>
  <si>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</si>
  <si>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</si>
  <si>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</si>
  <si>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</si>
  <si>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</si>
  <si>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</si>
  <si>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</si>
  <si>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</si>
  <si>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</si>
  <si>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</si>
  <si>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</si>
  <si>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</si>
  <si>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</si>
  <si>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</si>
  <si>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</si>
  <si>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</si>
  <si>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</si>
  <si>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</si>
  <si>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</si>
  <si>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</si>
  <si>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</si>
  <si>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</si>
  <si>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</si>
  <si>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</si>
  <si>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</si>
  <si>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</si>
  <si>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</si>
  <si>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</si>
  <si>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</si>
  <si>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</si>
  <si>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</si>
  <si>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</si>
  <si>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</si>
  <si>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</si>
  <si>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</si>
  <si>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</si>
  <si>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</si>
  <si>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</si>
  <si>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</si>
  <si>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</si>
  <si>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</si>
  <si>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</si>
  <si>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</si>
  <si>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</si>
  <si>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</si>
  <si>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</si>
  <si>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</si>
  <si>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</si>
  <si>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</si>
  <si>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</si>
  <si>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</si>
  <si>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</si>
  <si>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</si>
  <si>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</si>
  <si>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</si>
  <si>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</si>
  <si>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</si>
  <si>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</si>
  <si>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</si>
  <si>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</si>
  <si>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</si>
  <si>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</si>
  <si>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</si>
  <si>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</si>
  <si>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</si>
  <si>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</si>
  <si>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</si>
  <si>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</si>
  <si>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</si>
  <si>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</si>
  <si>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</si>
  <si>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</si>
  <si>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</si>
  <si>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</si>
  <si>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</si>
  <si>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</si>
  <si>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</si>
  <si>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</si>
  <si>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</si>
  <si>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</si>
  <si>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</si>
  <si>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</si>
  <si>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</si>
  <si>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</si>
  <si>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</si>
  <si>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</si>
  <si>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</si>
  <si>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</si>
  <si>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</si>
  <si>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</si>
  <si>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</si>
  <si>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</si>
  <si>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</si>
  <si>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</si>
  <si>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</si>
  <si>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</si>
  <si>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</si>
  <si>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</si>
  <si>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</si>
  <si>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</si>
  <si>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</si>
  <si>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</si>
  <si>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</si>
  <si>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</si>
  <si>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</si>
  <si>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</si>
  <si>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</si>
  <si>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</si>
  <si>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</si>
  <si>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</si>
  <si>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</si>
  <si>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</si>
  <si>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</si>
  <si>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</si>
  <si>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</si>
  <si>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</si>
  <si>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</si>
  <si>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</si>
  <si>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</si>
  <si>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</si>
  <si>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</si>
  <si>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</si>
  <si>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</si>
  <si>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</si>
  <si>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</si>
  <si>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</si>
  <si>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</si>
  <si>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</si>
  <si>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</si>
  <si>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</si>
  <si>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</si>
  <si>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</si>
  <si>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</si>
  <si>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</si>
  <si>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</si>
  <si>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</si>
  <si>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</si>
  <si>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</si>
  <si>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</si>
  <si>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</si>
  <si>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</si>
  <si>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</si>
  <si>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</si>
  <si>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</si>
  <si>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</si>
  <si>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</si>
  <si>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</si>
  <si>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</si>
  <si>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</si>
  <si>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</si>
  <si>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</si>
  <si>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</si>
  <si>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</si>
  <si>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</si>
  <si>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</si>
  <si>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</si>
  <si>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</si>
  <si>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</si>
  <si>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</si>
  <si>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</si>
  <si>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</si>
  <si>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</si>
  <si>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</si>
  <si>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</si>
  <si>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</si>
  <si>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</si>
  <si>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</si>
  <si>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</si>
  <si>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</si>
  <si>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</si>
  <si>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</si>
  <si>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</si>
  <si>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</si>
  <si>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</si>
  <si>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</si>
  <si>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</si>
  <si>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</si>
  <si>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</si>
  <si>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</si>
  <si>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</si>
  <si>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</si>
  <si>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</si>
  <si>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</si>
  <si>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</si>
  <si>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</si>
  <si>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</si>
  <si>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</si>
  <si>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</si>
  <si>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</si>
  <si>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</si>
  <si>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</si>
  <si>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</si>
  <si>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</si>
  <si>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</si>
  <si>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</si>
  <si>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</si>
  <si>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</si>
  <si>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</si>
  <si>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</si>
  <si>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</si>
  <si>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</si>
  <si>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</si>
  <si>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</si>
  <si>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</si>
  <si>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</si>
  <si>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</si>
  <si>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</si>
  <si>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</si>
  <si>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</si>
  <si>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</si>
  <si>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</si>
  <si>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</si>
  <si>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</si>
  <si>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</si>
  <si>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</si>
  <si>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</si>
  <si>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</si>
  <si>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</si>
  <si>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</si>
  <si>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</si>
  <si>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</si>
  <si>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</si>
  <si>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</si>
  <si>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</si>
  <si>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</si>
  <si>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</si>
  <si>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</si>
  <si>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</si>
  <si>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</si>
  <si>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</si>
  <si>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</si>
  <si>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</si>
  <si>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</si>
  <si>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</si>
  <si>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</si>
  <si>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</si>
  <si>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</si>
  <si>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</si>
  <si>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</si>
  <si>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</si>
  <si>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</si>
  <si>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</si>
  <si>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</si>
  <si>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</si>
  <si>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</si>
  <si>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</si>
  <si>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</si>
  <si>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</si>
  <si>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</si>
  <si>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</si>
  <si>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</si>
  <si>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</si>
  <si>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</si>
  <si>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</si>
  <si>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</si>
  <si>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</si>
  <si>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</si>
  <si>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</si>
  <si>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</si>
  <si>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</si>
  <si>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</si>
  <si>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</si>
  <si>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</si>
  <si>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</si>
  <si>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</si>
  <si>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</si>
  <si>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</si>
  <si>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</si>
  <si>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</si>
  <si>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</si>
  <si>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</si>
  <si>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</si>
  <si>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</si>
  <si>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</si>
  <si>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</si>
  <si>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</si>
  <si>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</si>
  <si>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</si>
  <si>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</si>
  <si>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</si>
  <si>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</si>
  <si>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</si>
  <si>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</si>
  <si>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</si>
  <si>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</si>
  <si>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</si>
  <si>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</si>
  <si>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</si>
  <si>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</si>
  <si>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</si>
  <si>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</si>
  <si>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</si>
  <si>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</si>
  <si>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</si>
  <si>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</si>
  <si>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</si>
  <si>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</si>
  <si>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</si>
  <si>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</si>
  <si>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</si>
  <si>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</si>
  <si>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</si>
  <si>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</si>
  <si>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</si>
  <si>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</si>
  <si>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</si>
  <si>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</si>
  <si>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</si>
  <si>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</si>
  <si>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</si>
  <si>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</si>
  <si>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</si>
  <si>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</si>
  <si>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</si>
  <si>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</si>
  <si>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</si>
  <si>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</si>
  <si>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</si>
  <si>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</si>
  <si>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</si>
  <si>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</si>
  <si>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</si>
  <si>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</si>
  <si>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</si>
  <si>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</si>
  <si>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</si>
  <si>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</si>
  <si>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</si>
  <si>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</si>
  <si>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</si>
  <si>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</si>
  <si>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</si>
  <si>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</si>
  <si>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</si>
  <si>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</si>
  <si>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</si>
  <si>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</si>
  <si>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</si>
  <si>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</si>
  <si>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</si>
  <si>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</si>
  <si>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</si>
  <si>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</si>
  <si>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</si>
  <si>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</si>
  <si>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</si>
  <si>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</si>
  <si>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</si>
  <si>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</si>
  <si>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</si>
  <si>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</si>
  <si>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</si>
  <si>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</si>
  <si>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</si>
  <si>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</si>
  <si>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</si>
  <si>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</si>
  <si>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</si>
  <si>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</si>
  <si>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</si>
  <si>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</si>
  <si>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</si>
  <si>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</si>
  <si>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</si>
  <si>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</si>
  <si>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</si>
  <si>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</si>
  <si>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</si>
  <si>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</si>
  <si>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</si>
  <si>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</si>
  <si>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</si>
  <si>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</si>
  <si>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</si>
  <si>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</si>
  <si>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</si>
  <si>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</si>
  <si>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</si>
  <si>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</si>
  <si>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</si>
  <si>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</si>
  <si>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</si>
  <si>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</si>
  <si>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</si>
  <si>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</si>
  <si>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</si>
  <si>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</si>
  <si>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</si>
  <si>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</si>
  <si>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</si>
  <si>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</si>
  <si>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</si>
  <si>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</si>
  <si>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</si>
  <si>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</si>
  <si>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</si>
  <si>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</si>
  <si>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</si>
  <si>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</si>
  <si>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</si>
  <si>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</si>
  <si>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</si>
  <si>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</si>
  <si>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</si>
  <si>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</si>
  <si>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</si>
  <si>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</si>
  <si>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</si>
  <si>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</si>
  <si>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</si>
  <si>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</si>
  <si>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</si>
  <si>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</si>
  <si>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</si>
  <si>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</si>
  <si>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</si>
  <si>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</si>
  <si>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</si>
  <si>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</si>
  <si>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</si>
  <si>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</si>
  <si>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</si>
  <si>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</si>
  <si>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</si>
  <si>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</si>
  <si>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</si>
  <si>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</si>
  <si>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</si>
  <si>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</si>
  <si>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</si>
  <si>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</si>
  <si>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</si>
  <si>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</si>
  <si>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</si>
  <si>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</si>
  <si>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</si>
  <si>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</si>
  <si>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</si>
  <si>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</si>
  <si>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</si>
  <si>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</si>
  <si>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</si>
  <si>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</si>
  <si>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</si>
  <si>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</si>
  <si>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</si>
  <si>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</si>
  <si>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</si>
  <si>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</si>
  <si>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</si>
  <si>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</si>
  <si>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</si>
  <si>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</si>
  <si>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</si>
  <si>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</si>
  <si>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</si>
  <si>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</si>
  <si>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</si>
  <si>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</si>
  <si>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</si>
  <si>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</si>
  <si>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</si>
  <si>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</si>
  <si>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</si>
  <si>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</si>
  <si>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</si>
  <si>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</si>
  <si>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</si>
  <si>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</si>
  <si>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</si>
  <si>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</si>
  <si>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</si>
  <si>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</si>
  <si>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</si>
  <si>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</si>
  <si>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</si>
  <si>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</si>
  <si>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</si>
  <si>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</si>
  <si>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</si>
  <si>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</si>
  <si>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</si>
  <si>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</si>
  <si>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</si>
  <si>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</si>
  <si>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</si>
  <si>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</si>
  <si>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</si>
  <si>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</si>
  <si>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</si>
  <si>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</si>
  <si>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</si>
  <si>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</si>
  <si>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</si>
  <si>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</si>
  <si>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</si>
  <si>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</si>
  <si>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</si>
  <si>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</si>
  <si>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</si>
  <si>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</si>
  <si>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</si>
  <si>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</si>
  <si>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</si>
  <si>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</si>
  <si>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</si>
  <si>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</si>
  <si>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</si>
  <si>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</si>
  <si>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</si>
  <si>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</si>
  <si>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</si>
  <si>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</si>
  <si>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</si>
  <si>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</si>
  <si>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</si>
  <si>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</si>
  <si>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</si>
  <si>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</si>
  <si>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</si>
  <si>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</si>
  <si>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</si>
  <si>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</si>
  <si>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</si>
  <si>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</si>
  <si>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</si>
  <si>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</si>
  <si>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</si>
  <si>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</si>
  <si>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</si>
  <si>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</si>
  <si>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</si>
  <si>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</si>
  <si>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</si>
  <si>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</si>
  <si>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</si>
  <si>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</si>
  <si>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</si>
  <si>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</si>
  <si>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</si>
  <si>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</si>
  <si>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</si>
  <si>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</si>
  <si>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</si>
  <si>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</si>
  <si>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</si>
  <si>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</si>
  <si>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</si>
  <si>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</si>
  <si>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</si>
  <si>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</si>
  <si>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</si>
  <si>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</si>
  <si>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</si>
  <si>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</si>
  <si>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</si>
  <si>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</si>
  <si>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</si>
  <si>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</si>
  <si>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</si>
  <si>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</si>
  <si>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</si>
  <si>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</si>
  <si>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</si>
  <si>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</si>
  <si>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</si>
  <si>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</si>
  <si>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</si>
  <si>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</si>
  <si>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</si>
  <si>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</si>
  <si>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</si>
  <si>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</si>
  <si>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</si>
  <si>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</si>
  <si>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</si>
  <si>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</si>
  <si>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</si>
  <si>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</si>
  <si>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</si>
  <si>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</si>
  <si>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</si>
  <si>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</si>
  <si>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</si>
  <si>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</si>
  <si>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</si>
  <si>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</si>
  <si>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</si>
  <si>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</si>
  <si>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</si>
  <si>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</si>
  <si>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</si>
  <si>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</si>
  <si>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</si>
  <si>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</si>
  <si>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</si>
  <si>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</si>
  <si>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</si>
  <si>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</si>
  <si>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</si>
  <si>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</si>
  <si>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</si>
  <si>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</si>
  <si>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</si>
  <si>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</si>
  <si>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</si>
  <si>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</si>
  <si>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</si>
  <si>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</si>
  <si>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</si>
  <si>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</si>
  <si>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</si>
  <si>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</si>
  <si>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</si>
  <si>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</si>
  <si>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</si>
  <si>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</si>
  <si>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</si>
  <si>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</si>
  <si>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</si>
  <si>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</si>
  <si>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</si>
  <si>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</si>
  <si>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</si>
  <si>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</si>
  <si>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</si>
  <si>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</si>
  <si>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</si>
  <si>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</si>
  <si>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</si>
  <si>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</si>
  <si>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</si>
  <si>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</si>
  <si>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</si>
  <si>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</si>
  <si>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</si>
  <si>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</si>
  <si>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</si>
  <si>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</si>
  <si>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</si>
  <si>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</si>
  <si>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</si>
  <si>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</si>
  <si>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</si>
  <si>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</si>
  <si>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</si>
  <si>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</si>
  <si>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</si>
  <si>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</si>
  <si>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</si>
  <si>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</si>
  <si>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</si>
  <si>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</si>
  <si>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</si>
  <si>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</si>
  <si>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</si>
  <si>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</si>
  <si>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</si>
  <si>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</si>
  <si>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</si>
  <si>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</si>
  <si>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</si>
  <si>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</si>
  <si>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</si>
  <si>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</si>
  <si>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</si>
  <si>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</si>
  <si>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</si>
  <si>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</si>
  <si>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</si>
  <si>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</si>
  <si>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</si>
  <si>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</si>
  <si>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</si>
  <si>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</si>
  <si>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</si>
  <si>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</si>
  <si>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</si>
  <si>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</si>
  <si>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</si>
  <si>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</si>
  <si>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</si>
  <si>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</si>
  <si>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</si>
  <si>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</si>
  <si>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</si>
  <si>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</si>
  <si>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</si>
  <si>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</si>
  <si>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</si>
  <si>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</si>
  <si>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</si>
  <si>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</si>
  <si>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</si>
  <si>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</si>
  <si>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</si>
  <si>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</si>
  <si>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</si>
  <si>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</si>
  <si>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</si>
  <si>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</si>
  <si>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</si>
  <si>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</si>
  <si>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</si>
  <si>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</si>
  <si>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</si>
  <si>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</si>
  <si>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</si>
  <si>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</si>
  <si>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</si>
  <si>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</si>
  <si>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</si>
  <si>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</si>
  <si>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</si>
  <si>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</si>
  <si>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</si>
  <si>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</si>
  <si>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</si>
  <si>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</si>
  <si>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</si>
  <si>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</si>
  <si>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</si>
  <si>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</si>
  <si>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</si>
  <si>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</si>
  <si>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</si>
  <si>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</si>
  <si>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</si>
  <si>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</si>
  <si>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</si>
  <si>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</si>
  <si>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</si>
  <si>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</si>
  <si>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</si>
  <si>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</si>
  <si>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</si>
  <si>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</si>
  <si>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</si>
  <si>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</si>
  <si>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</si>
  <si>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</si>
  <si>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</si>
  <si>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</si>
  <si>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</si>
  <si>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</si>
  <si>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</si>
  <si>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</si>
  <si>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</si>
  <si>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</si>
  <si>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</si>
  <si>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</si>
  <si>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</si>
  <si>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</si>
  <si>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</si>
  <si>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</si>
  <si>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</si>
  <si>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</si>
  <si>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</si>
  <si>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</si>
  <si>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</si>
  <si>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</si>
  <si>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</si>
  <si>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</si>
  <si>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</si>
  <si>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</si>
  <si>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</si>
  <si>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</si>
  <si>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</si>
  <si>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</si>
  <si>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</si>
  <si>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</si>
  <si>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</si>
  <si>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</si>
  <si>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</si>
  <si>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</si>
  <si>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</si>
  <si>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</si>
  <si>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</si>
  <si>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</si>
  <si>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</si>
  <si>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</si>
  <si>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</si>
  <si>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</si>
  <si>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</si>
  <si>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</si>
  <si>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</si>
  <si>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</si>
  <si>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</si>
  <si>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</si>
  <si>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</si>
  <si>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</si>
  <si>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</si>
  <si>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</si>
  <si>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</si>
  <si>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</si>
  <si>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</si>
  <si>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</si>
  <si>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</si>
  <si>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</si>
  <si>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</si>
  <si>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</si>
  <si>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</si>
  <si>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</si>
  <si>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</si>
  <si>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</si>
  <si>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</si>
  <si>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</si>
  <si>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</si>
  <si>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</si>
  <si>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</si>
  <si>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</si>
  <si>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</si>
  <si>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</si>
  <si>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</si>
  <si>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</si>
  <si>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</si>
  <si>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</si>
  <si>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</si>
  <si>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</si>
  <si>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</si>
  <si>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</si>
  <si>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</si>
  <si>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</si>
  <si>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</si>
  <si>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</si>
  <si>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</si>
  <si>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</si>
  <si>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</si>
  <si>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</si>
  <si>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</si>
  <si>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</si>
  <si>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</si>
  <si>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</si>
  <si>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</si>
  <si>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</si>
  <si>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</si>
  <si>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</si>
  <si>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</si>
  <si>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</si>
  <si>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</si>
  <si>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</si>
  <si>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</si>
  <si>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</si>
  <si>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</si>
  <si>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</si>
  <si>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</si>
  <si>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</si>
  <si>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</si>
  <si>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</si>
  <si>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</si>
  <si>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</si>
  <si>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</si>
  <si>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</si>
  <si>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</si>
  <si>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</si>
  <si>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</si>
  <si>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</si>
  <si>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</si>
  <si>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</si>
  <si>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</si>
  <si>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</si>
  <si>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</si>
  <si>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</si>
  <si>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</si>
  <si>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</si>
  <si>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</si>
  <si>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</si>
  <si>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</si>
  <si>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</si>
  <si>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</si>
  <si>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</si>
  <si>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</si>
  <si>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</si>
  <si>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</si>
  <si>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</si>
  <si>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</si>
  <si>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</si>
  <si>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</si>
  <si>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</si>
  <si>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</si>
  <si>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</si>
  <si>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</si>
  <si>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</si>
  <si>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</si>
  <si>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</si>
  <si>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</si>
  <si>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</si>
  <si>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</si>
  <si>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</si>
  <si>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</si>
  <si>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</si>
  <si>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</si>
  <si>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</si>
  <si>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</si>
  <si>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</si>
  <si>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</si>
  <si>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</si>
  <si>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</si>
  <si>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</si>
  <si>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</si>
  <si>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</si>
  <si>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</si>
  <si>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</si>
  <si>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</si>
  <si>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</si>
  <si>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</si>
  <si>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</si>
  <si>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</si>
  <si>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</si>
  <si>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</si>
  <si>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</si>
  <si>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</si>
  <si>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</si>
  <si>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</si>
  <si>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</si>
  <si>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</si>
  <si>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</si>
  <si>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</si>
  <si>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</si>
  <si>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</si>
  <si>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</si>
  <si>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</si>
  <si>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</si>
  <si>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</si>
  <si>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</si>
  <si>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</si>
  <si>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</si>
  <si>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</si>
  <si>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</si>
  <si>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</si>
  <si>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</si>
  <si>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</si>
  <si>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</si>
  <si>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</si>
  <si>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</si>
  <si>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</si>
  <si>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</si>
  <si>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</si>
  <si>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</si>
  <si>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</si>
  <si>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</si>
  <si>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</si>
  <si>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</si>
  <si>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</si>
  <si>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</si>
  <si>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</si>
  <si>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</si>
  <si>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</si>
  <si>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</si>
  <si>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</si>
  <si>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</si>
  <si>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</si>
  <si>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</si>
  <si>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</si>
  <si>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</si>
  <si>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</si>
  <si>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</si>
  <si>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</si>
  <si>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</si>
  <si>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</si>
  <si>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</si>
  <si>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</si>
  <si>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</si>
  <si>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</si>
  <si>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</si>
  <si>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</si>
  <si>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</si>
  <si>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</si>
  <si>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</si>
  <si>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</si>
  <si>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</si>
  <si>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</si>
  <si>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</si>
  <si>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</si>
  <si>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</si>
  <si>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</si>
  <si>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</si>
  <si>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</si>
  <si>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</si>
  <si>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</si>
  <si>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</si>
  <si>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</si>
  <si>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</si>
  <si>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</si>
  <si>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</si>
  <si>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</si>
  <si>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</si>
  <si>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</si>
  <si>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</si>
  <si>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</si>
  <si>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</si>
  <si>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</si>
  <si>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</si>
  <si>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</si>
  <si>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</si>
  <si>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</si>
  <si>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</si>
  <si>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</si>
  <si>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</si>
  <si>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</si>
  <si>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</si>
  <si>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</si>
  <si>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</si>
  <si>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</si>
  <si>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</si>
  <si>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</si>
  <si>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</si>
  <si>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</si>
  <si>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</si>
  <si>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</si>
  <si>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</si>
  <si>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</si>
  <si>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</si>
  <si>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</si>
  <si>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</si>
  <si>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</si>
  <si>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</si>
  <si>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</si>
  <si>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</si>
  <si>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</si>
  <si>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</si>
  <si>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</si>
  <si>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</si>
  <si>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</si>
  <si>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</si>
  <si>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</si>
  <si>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</si>
  <si>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</si>
  <si>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</si>
  <si>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</si>
  <si>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</si>
  <si>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</si>
  <si>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</si>
  <si>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</si>
  <si>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</si>
  <si>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</si>
  <si>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</si>
  <si>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</si>
  <si>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</si>
  <si>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</si>
  <si>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</si>
  <si>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</si>
  <si>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</si>
  <si>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</si>
  <si>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</si>
  <si>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</si>
  <si>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</si>
  <si>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</si>
  <si>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</si>
  <si>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</si>
  <si>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</si>
  <si>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</si>
  <si>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</si>
  <si>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</si>
  <si>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</si>
  <si>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</si>
  <si>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</si>
  <si>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</si>
  <si>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</si>
  <si>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</si>
  <si>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</si>
  <si>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</si>
  <si>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</si>
  <si>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</si>
  <si>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</si>
  <si>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</si>
  <si>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</si>
  <si>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</si>
  <si>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</si>
  <si>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</si>
  <si>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</si>
  <si>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</si>
  <si>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</si>
  <si>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</si>
  <si>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</si>
  <si>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</si>
  <si>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</si>
  <si>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</si>
  <si>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</si>
  <si>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</si>
  <si>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</si>
  <si>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</si>
  <si>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</si>
  <si>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</si>
  <si>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</si>
  <si>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</si>
  <si>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</si>
  <si>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</si>
  <si>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</si>
  <si>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</si>
  <si>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</si>
  <si>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</si>
  <si>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</si>
  <si>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</si>
  <si>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</si>
  <si>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</si>
  <si>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</si>
  <si>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</si>
  <si>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</si>
  <si>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</si>
  <si>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</si>
  <si>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</si>
  <si>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</si>
  <si>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</si>
  <si>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</si>
  <si>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</si>
  <si>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</si>
  <si>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</si>
  <si>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</si>
  <si>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</si>
  <si>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</si>
  <si>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</si>
  <si>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</si>
  <si>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</si>
  <si>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</si>
  <si>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</si>
  <si>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</si>
  <si>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</si>
  <si>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</si>
  <si>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</si>
  <si>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</si>
  <si>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</si>
  <si>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</si>
  <si>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</si>
  <si>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</si>
  <si>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</si>
  <si>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</si>
  <si>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</si>
  <si>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</si>
  <si>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</si>
  <si>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</si>
  <si>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</si>
  <si>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</si>
  <si>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</si>
  <si>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</si>
  <si>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</si>
  <si>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</si>
  <si>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</si>
  <si>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</si>
  <si>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</si>
  <si>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</si>
  <si>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</si>
  <si>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</si>
  <si>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</si>
  <si>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</si>
  <si>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</si>
  <si>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</si>
  <si>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</si>
  <si>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</si>
  <si>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</si>
  <si>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</si>
  <si>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</si>
  <si>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</si>
  <si>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</si>
  <si>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</si>
  <si>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</si>
  <si>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</si>
  <si>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</si>
  <si>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</si>
  <si>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</si>
  <si>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</si>
  <si>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</si>
  <si>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</si>
  <si>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</si>
  <si>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</si>
  <si>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</si>
  <si>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</si>
  <si>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</si>
  <si>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</si>
  <si>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</si>
  <si>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</si>
  <si>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</si>
  <si>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</si>
  <si>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</si>
  <si>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</si>
  <si>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</si>
  <si>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</si>
  <si>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</si>
  <si>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</si>
  <si>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</si>
  <si>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</si>
  <si>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</si>
  <si>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</si>
  <si>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</si>
  <si>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</si>
  <si>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</si>
  <si>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</si>
  <si>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</si>
  <si>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</si>
  <si>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</si>
  <si>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</si>
  <si>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</si>
  <si>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</si>
  <si>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</si>
  <si>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</si>
  <si>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</si>
  <si>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</si>
  <si>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</si>
  <si>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</si>
  <si>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</si>
  <si>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</si>
  <si>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</si>
  <si>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</si>
  <si>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</si>
  <si>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</si>
  <si>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</si>
  <si>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</si>
  <si>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</si>
  <si>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</si>
  <si>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</si>
  <si>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</si>
  <si>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</si>
  <si>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</si>
  <si>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</si>
  <si>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</si>
  <si>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</si>
  <si>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</si>
  <si>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</si>
  <si>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</si>
  <si>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</si>
  <si>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</si>
  <si>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</si>
  <si>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</si>
  <si>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</si>
  <si>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</si>
  <si>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</si>
  <si>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</si>
  <si>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</si>
  <si>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</si>
  <si>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</si>
  <si>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</si>
  <si>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</si>
  <si>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</si>
  <si>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</si>
  <si>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</si>
  <si>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</si>
  <si>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</si>
  <si>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</si>
  <si>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</si>
  <si>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</si>
  <si>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</si>
  <si>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</si>
  <si>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</si>
  <si>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</si>
  <si>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</si>
  <si>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</si>
  <si>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</si>
  <si>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</si>
  <si>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</si>
  <si>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</si>
  <si>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</si>
  <si>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</si>
  <si>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</si>
  <si>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</si>
  <si>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</si>
  <si>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</si>
  <si>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</si>
  <si>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</si>
  <si>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</si>
  <si>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</si>
  <si>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</si>
  <si>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</si>
  <si>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</si>
  <si>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</si>
  <si>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</si>
  <si>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</si>
  <si>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</si>
  <si>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</si>
  <si>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</si>
  <si>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</si>
  <si>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</si>
  <si>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</si>
  <si>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</si>
  <si>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</si>
  <si>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</si>
  <si>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</si>
  <si>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</si>
  <si>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</si>
  <si>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</si>
  <si>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</si>
  <si>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</si>
  <si>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</si>
  <si>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</si>
  <si>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</si>
  <si>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</si>
  <si>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</si>
  <si>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</si>
  <si>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</si>
  <si>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</si>
  <si>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</si>
  <si>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</si>
  <si>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</si>
  <si>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</si>
  <si>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</si>
  <si>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</si>
  <si>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</si>
  <si>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</si>
  <si>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</si>
  <si>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</si>
  <si>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</si>
  <si>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</si>
  <si>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</si>
  <si>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</si>
  <si>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</si>
  <si>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</si>
  <si>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</si>
  <si>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</si>
  <si>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</si>
  <si>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</si>
  <si>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</si>
  <si>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</si>
  <si>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</si>
  <si>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</si>
  <si>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</si>
  <si>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</si>
  <si>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</si>
  <si>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</si>
  <si>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</si>
  <si>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</si>
  <si>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</si>
  <si>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</si>
  <si>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</si>
  <si>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</si>
  <si>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</si>
  <si>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</si>
  <si>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</si>
  <si>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</si>
  <si>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</si>
  <si>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</si>
  <si>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</si>
  <si>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</si>
  <si>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</si>
  <si>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</si>
  <si>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</si>
  <si>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</si>
  <si>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</si>
  <si>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</si>
  <si>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</si>
  <si>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</si>
  <si>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</si>
  <si>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</si>
  <si>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</si>
  <si>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</si>
  <si>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</si>
  <si>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</si>
  <si>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</si>
  <si>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</si>
  <si>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</si>
  <si>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</si>
  <si>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</si>
  <si>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</si>
  <si>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</si>
  <si>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</si>
  <si>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</si>
  <si>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</si>
  <si>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</si>
  <si>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</si>
  <si>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</si>
  <si>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</si>
  <si>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</si>
  <si>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</si>
  <si>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</si>
  <si>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</si>
  <si>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</si>
  <si>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</si>
  <si>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</si>
  <si>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</si>
  <si>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</si>
  <si>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</si>
  <si>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</si>
  <si>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</si>
  <si>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</si>
  <si>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</si>
  <si>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</si>
  <si>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</si>
  <si>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</si>
  <si>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</si>
  <si>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rPr>
      <t xml:space="preserve">选择贵公司的申报范围。范围的选项为：
</t>
    </r>
    <r>
      <rPr>
        <sz val="10"/>
        <rFont val="Verdana"/>
        <family val="2"/>
      </rPr>
      <t xml:space="preserve">A. </t>
    </r>
    <r>
      <rPr>
        <sz val="10"/>
        <rFont val="宋体"/>
      </rPr>
      <t xml:space="preserve">全公司
</t>
    </r>
    <r>
      <rPr>
        <sz val="10"/>
        <rFont val="Verdana"/>
        <family val="2"/>
      </rPr>
      <t xml:space="preserve">B. </t>
    </r>
    <r>
      <rPr>
        <sz val="10"/>
        <rFont val="宋体"/>
      </rPr>
      <t xml:space="preserve">产品（或产品清单）
</t>
    </r>
    <r>
      <rPr>
        <sz val="10"/>
        <rFont val="Verdana"/>
        <family val="2"/>
      </rPr>
      <t xml:space="preserve">C. </t>
    </r>
    <r>
      <rPr>
        <sz val="10"/>
        <rFont val="宋体"/>
      </rPr>
      <t>自定义</t>
    </r>
    <r>
      <rPr>
        <sz val="10"/>
        <rFont val="Verdana"/>
        <family val="2"/>
      </rPr>
      <t xml:space="preserve"> 
</t>
    </r>
    <r>
      <rPr>
        <sz val="10"/>
        <rFont val="宋体"/>
      </rPr>
      <t>对于</t>
    </r>
    <r>
      <rPr>
        <sz val="10"/>
        <rFont val="Verdana"/>
        <family val="2"/>
      </rPr>
      <t>“</t>
    </r>
    <r>
      <rPr>
        <sz val="10"/>
        <rFont val="宋体"/>
      </rPr>
      <t>全公司</t>
    </r>
    <r>
      <rPr>
        <sz val="10"/>
        <rFont val="Verdana"/>
        <family val="2"/>
      </rPr>
      <t>”</t>
    </r>
    <r>
      <rPr>
        <sz val="10"/>
        <rFont val="宋体"/>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rPr>
      <t>产品（或产品清单）</t>
    </r>
    <r>
      <rPr>
        <sz val="10"/>
        <rFont val="Verdana"/>
        <family val="2"/>
      </rPr>
      <t>”</t>
    </r>
    <r>
      <rPr>
        <sz val="10"/>
        <rFont val="宋体"/>
      </rPr>
      <t>，将显示产品清单的工作表选项卡。如果选择了此范围，则必须在</t>
    </r>
    <r>
      <rPr>
        <sz val="10"/>
        <rFont val="Verdana"/>
        <family val="2"/>
      </rPr>
      <t>“</t>
    </r>
    <r>
      <rPr>
        <sz val="10"/>
        <rFont val="宋体"/>
      </rPr>
      <t>产品清单</t>
    </r>
    <r>
      <rPr>
        <sz val="10"/>
        <rFont val="Verdana"/>
        <family val="2"/>
      </rPr>
      <t>”</t>
    </r>
    <r>
      <rPr>
        <sz val="10"/>
        <rFont val="宋体"/>
      </rPr>
      <t>工作表的</t>
    </r>
    <r>
      <rPr>
        <sz val="10"/>
        <rFont val="Verdana"/>
        <family val="2"/>
      </rPr>
      <t xml:space="preserve"> B </t>
    </r>
    <r>
      <rPr>
        <sz val="10"/>
        <rFont val="宋体"/>
      </rPr>
      <t>列中列出此申报范围涵盖的产品的制造商产品序号。可以选择是否在</t>
    </r>
    <r>
      <rPr>
        <sz val="10"/>
        <rFont val="Verdana"/>
        <family val="2"/>
      </rPr>
      <t>“</t>
    </r>
    <r>
      <rPr>
        <sz val="10"/>
        <rFont val="宋体"/>
      </rPr>
      <t>产品清单</t>
    </r>
    <r>
      <rPr>
        <sz val="10"/>
        <rFont val="Verdana"/>
        <family val="2"/>
      </rPr>
      <t>”</t>
    </r>
    <r>
      <rPr>
        <sz val="10"/>
        <rFont val="宋体"/>
      </rPr>
      <t>工作表的</t>
    </r>
    <r>
      <rPr>
        <sz val="10"/>
        <rFont val="Verdana"/>
        <family val="2"/>
      </rPr>
      <t xml:space="preserve"> C </t>
    </r>
    <r>
      <rPr>
        <sz val="10"/>
        <rFont val="宋体"/>
      </rPr>
      <t>列中列出制造商产品名称。
如果选择范围为</t>
    </r>
    <r>
      <rPr>
        <sz val="10"/>
        <rFont val="Verdana"/>
        <family val="2"/>
      </rPr>
      <t>“</t>
    </r>
    <r>
      <rPr>
        <sz val="10"/>
        <rFont val="宋体"/>
      </rPr>
      <t>自定义</t>
    </r>
    <r>
      <rPr>
        <sz val="10"/>
        <rFont val="Verdana"/>
        <family val="2"/>
      </rPr>
      <t>”</t>
    </r>
    <r>
      <rPr>
        <sz val="10"/>
        <rFont val="宋体"/>
      </rPr>
      <t>，用户必须描述冲突金属披露适用的范围。用户可以通过</t>
    </r>
    <r>
      <rPr>
        <sz val="10"/>
        <rFont val="Verdana"/>
        <family val="2"/>
      </rPr>
      <t>“</t>
    </r>
    <r>
      <rPr>
        <sz val="10"/>
        <rFont val="宋体"/>
      </rPr>
      <t>自定义分类</t>
    </r>
    <r>
      <rPr>
        <sz val="10"/>
        <rFont val="Verdana"/>
        <family val="2"/>
      </rPr>
      <t>”</t>
    </r>
    <r>
      <rPr>
        <sz val="10"/>
        <rFont val="宋体"/>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</si>
  <si>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</si>
  <si>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</si>
  <si>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</si>
  <si>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</si>
  <si>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</si>
  <si>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</si>
  <si>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</si>
  <si>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</si>
  <si>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</si>
  <si>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</si>
  <si>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</si>
  <si>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</si>
  <si>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</si>
  <si>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</si>
  <si>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</si>
  <si>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</si>
  <si>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</si>
  <si>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</si>
  <si>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</si>
  <si>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</si>
  <si>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</si>
  <si>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</si>
  <si>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</si>
  <si>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</si>
  <si>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</si>
  <si>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</si>
  <si>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</si>
  <si>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</si>
  <si>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</si>
  <si>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</si>
  <si>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</si>
  <si>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</si>
  <si>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</si>
  <si>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</si>
  <si>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</si>
  <si>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</si>
  <si>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</si>
  <si>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</si>
  <si>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</si>
  <si>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</si>
  <si>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</si>
  <si>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</si>
  <si>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</si>
  <si>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</si>
  <si>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</si>
  <si>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</si>
  <si>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</si>
  <si>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</si>
  <si>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</si>
  <si>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</si>
  <si>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</si>
  <si>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</si>
  <si>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</si>
  <si>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</si>
  <si>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</si>
  <si>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</si>
  <si>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</si>
  <si>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</si>
  <si>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</si>
  <si>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</si>
  <si>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</si>
  <si>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</si>
  <si>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</si>
  <si>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</si>
  <si>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</si>
  <si>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</si>
  <si>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</si>
  <si>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</si>
  <si>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</si>
  <si>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</si>
  <si>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</si>
  <si>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</si>
  <si>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</si>
  <si>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</si>
  <si>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</si>
  <si>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</si>
  <si>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</si>
  <si>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</si>
  <si>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</si>
  <si>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</si>
  <si>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</si>
  <si>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</si>
  <si>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</si>
  <si>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</si>
  <si>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</si>
  <si>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</si>
  <si>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</si>
  <si>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</si>
  <si>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</si>
  <si>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</si>
  <si>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</si>
  <si>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</si>
  <si>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</si>
  <si>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</si>
  <si>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</si>
  <si>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</si>
  <si>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</si>
  <si>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</si>
  <si>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</si>
  <si>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</si>
  <si>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</si>
  <si>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</si>
  <si>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</si>
  <si>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</si>
  <si>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</si>
  <si>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</si>
  <si>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</si>
  <si>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</si>
  <si>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</si>
  <si>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</si>
  <si>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</si>
  <si>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</si>
  <si>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</si>
  <si>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</si>
  <si>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</si>
  <si>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</si>
  <si>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</si>
  <si>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</si>
  <si>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</si>
  <si>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</si>
  <si>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</si>
  <si>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</si>
  <si>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</si>
  <si>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</si>
  <si>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</si>
  <si>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</si>
  <si>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</si>
  <si>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</si>
  <si>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</si>
  <si>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</si>
  <si>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</si>
  <si>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</si>
  <si>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</si>
  <si>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</si>
  <si>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</si>
  <si>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</si>
  <si>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</si>
  <si>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</si>
  <si>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</si>
  <si>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</si>
  <si>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</si>
  <si>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</si>
  <si>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</si>
  <si>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</si>
  <si>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</si>
  <si>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</si>
  <si>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</si>
  <si>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</si>
  <si>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</si>
  <si>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</si>
  <si>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</si>
  <si>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</si>
  <si>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</si>
  <si>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</si>
  <si>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</si>
  <si>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</si>
  <si>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</si>
  <si>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</si>
  <si>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</si>
  <si>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</si>
  <si>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</si>
  <si>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</si>
  <si>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</si>
  <si>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</si>
  <si>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</si>
  <si>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</si>
  <si>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</si>
  <si>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</si>
  <si>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</si>
  <si>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</si>
  <si>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</si>
  <si>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</si>
  <si>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</si>
  <si>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</si>
  <si>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</si>
  <si>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</si>
  <si>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</si>
  <si>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</si>
  <si>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</si>
  <si>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</si>
  <si>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</si>
  <si>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</si>
  <si>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</si>
  <si>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</si>
  <si>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</si>
  <si>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</si>
  <si>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</si>
  <si>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</si>
  <si>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</si>
  <si>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</si>
  <si>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</si>
  <si>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</si>
  <si>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</si>
  <si>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</si>
  <si>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</si>
  <si>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</si>
  <si>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</si>
  <si>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</si>
  <si>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</si>
  <si>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</si>
  <si>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</si>
  <si>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</si>
  <si>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</si>
  <si>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</si>
  <si>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</si>
  <si>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</si>
  <si>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</si>
  <si>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</si>
  <si>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</si>
  <si>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</si>
  <si>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</si>
  <si>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</si>
  <si>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</si>
  <si>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</si>
  <si>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</si>
  <si>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</si>
  <si>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</si>
  <si>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</si>
  <si>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</si>
  <si>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</si>
  <si>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</si>
  <si>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</si>
  <si>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</si>
  <si>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</si>
  <si>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</si>
  <si>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</si>
  <si>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</si>
  <si>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</si>
  <si>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</si>
  <si>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</si>
  <si>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</si>
  <si>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</si>
  <si>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</si>
  <si>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</si>
  <si>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</si>
  <si>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</si>
  <si>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</si>
  <si>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</si>
  <si>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</si>
  <si>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</si>
  <si>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</si>
  <si>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</si>
  <si>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</si>
  <si>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</si>
  <si>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</si>
  <si>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</si>
  <si>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</si>
  <si>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</si>
  <si>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</si>
  <si>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</si>
  <si>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</si>
  <si>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</si>
  <si>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</si>
  <si>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</si>
  <si>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</si>
  <si>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</si>
  <si>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</si>
  <si>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</si>
  <si>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</si>
  <si>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</si>
  <si>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</si>
  <si>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</si>
  <si>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</si>
  <si>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</si>
  <si>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</si>
  <si>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</si>
  <si>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</si>
  <si>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</si>
  <si>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</si>
  <si>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</si>
  <si>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</si>
  <si>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</si>
  <si>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</si>
  <si>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</si>
  <si>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</si>
  <si>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</si>
  <si>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</si>
  <si>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</si>
  <si>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</si>
  <si>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</si>
  <si>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</si>
  <si>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</si>
  <si>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</si>
  <si>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</si>
  <si>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</si>
  <si>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</si>
  <si>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</si>
  <si>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</si>
  <si>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</si>
  <si>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</si>
  <si>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</si>
  <si>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</si>
  <si>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</si>
  <si>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</si>
  <si>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</si>
  <si>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</si>
  <si>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</si>
  <si>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</si>
  <si>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</si>
  <si>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</si>
  <si>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</si>
  <si>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</si>
  <si>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</si>
  <si>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</si>
  <si>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</si>
  <si>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</si>
  <si>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</si>
  <si>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</si>
  <si>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</si>
  <si>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</si>
  <si>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</si>
  <si>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</si>
  <si>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</si>
  <si>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</si>
  <si>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</si>
  <si>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</si>
  <si>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</si>
  <si>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</si>
  <si>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</si>
  <si>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</si>
  <si>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</si>
  <si>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</si>
  <si>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</si>
  <si>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</si>
  <si>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</si>
  <si>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</si>
  <si>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</si>
  <si>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</si>
  <si>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</si>
  <si>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</si>
  <si>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</si>
  <si>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</si>
  <si>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</si>
  <si>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</si>
  <si>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</si>
  <si>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</si>
  <si>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</si>
  <si>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</si>
  <si>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</si>
  <si>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</si>
  <si>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</si>
  <si>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</si>
  <si>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</si>
  <si>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</si>
  <si>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</si>
  <si>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</si>
  <si>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</si>
  <si>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</si>
  <si>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</si>
  <si>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</si>
  <si>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</si>
  <si>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</si>
  <si>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</si>
  <si>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</si>
  <si>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</si>
  <si>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</si>
  <si>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</si>
  <si>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</si>
  <si>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</si>
  <si>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</si>
  <si>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</si>
  <si>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</si>
  <si>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</si>
  <si>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</si>
  <si>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</si>
  <si>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</si>
  <si>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</si>
  <si>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</si>
  <si>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</si>
  <si>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</si>
  <si>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</si>
  <si>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</si>
  <si>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</si>
  <si>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</si>
  <si>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</si>
  <si>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</si>
  <si>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</si>
  <si>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</si>
  <si>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</si>
  <si>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</si>
  <si>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</si>
  <si>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</si>
  <si>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</si>
  <si>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</si>
  <si>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</si>
  <si>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</si>
  <si>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</si>
  <si>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</si>
  <si>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</si>
  <si>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</si>
  <si>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</si>
  <si>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</si>
  <si>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</si>
  <si>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</si>
  <si>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</si>
  <si>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</si>
  <si>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</si>
  <si>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</si>
  <si>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</si>
  <si>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</si>
  <si>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</si>
  <si>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</si>
  <si>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</si>
  <si>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</si>
  <si>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</si>
  <si>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</si>
  <si>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</si>
  <si>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</si>
  <si>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</si>
  <si>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</si>
  <si>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</si>
  <si>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</si>
  <si>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</si>
  <si>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</si>
  <si>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</si>
  <si>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</si>
  <si>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</si>
  <si>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</si>
  <si>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</si>
  <si>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</si>
  <si>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</si>
  <si>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</si>
  <si>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</si>
  <si>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</si>
  <si>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</si>
  <si>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</si>
  <si>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</si>
  <si>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</si>
  <si>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</si>
  <si>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</si>
  <si>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</si>
  <si>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</si>
  <si>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</si>
  <si>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</si>
  <si>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</si>
  <si>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</si>
  <si>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</si>
  <si>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</si>
  <si>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</si>
  <si>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</si>
  <si>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</si>
  <si>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</si>
  <si>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</si>
  <si>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</si>
  <si>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</si>
  <si>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</si>
  <si>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</si>
  <si>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</si>
  <si>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</si>
  <si>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</si>
  <si>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</si>
  <si>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</si>
  <si>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</si>
  <si>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</si>
  <si>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</si>
  <si>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</si>
  <si>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</si>
  <si>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</si>
  <si>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</si>
  <si>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</si>
  <si>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</si>
  <si>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</si>
  <si>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</si>
  <si>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</si>
  <si>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</si>
  <si>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</si>
  <si>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</si>
  <si>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</si>
  <si>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</si>
  <si>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</si>
  <si>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</si>
  <si>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</si>
  <si>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</si>
  <si>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</si>
  <si>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</si>
  <si>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</si>
  <si>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</si>
  <si>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</si>
  <si>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</si>
  <si>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</si>
  <si>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</si>
  <si>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</si>
  <si>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</si>
  <si>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</si>
  <si>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</si>
  <si>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</si>
  <si>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</si>
  <si>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</si>
  <si>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</si>
  <si>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</si>
  <si>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</si>
  <si>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</si>
  <si>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</si>
  <si>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</si>
  <si>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</si>
  <si>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</si>
  <si>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</si>
  <si>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</si>
  <si>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</si>
  <si>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</si>
  <si>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</si>
  <si>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</si>
  <si>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</si>
  <si>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</si>
  <si>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</si>
  <si>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</si>
  <si>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</si>
  <si>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</si>
  <si>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</si>
  <si>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</si>
  <si>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</si>
  <si>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</si>
  <si>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</si>
  <si>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</si>
  <si>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</si>
  <si>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</si>
  <si>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</si>
  <si>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</si>
  <si>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</si>
  <si>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</si>
  <si>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</si>
  <si>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</si>
  <si>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</si>
  <si>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</si>
  <si>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</si>
  <si>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</si>
  <si>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</si>
  <si>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</si>
  <si>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</si>
  <si>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</si>
  <si>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</si>
  <si>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</si>
  <si>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</si>
  <si>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</si>
  <si>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</si>
  <si>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</si>
  <si>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</si>
  <si>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</si>
  <si>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</si>
  <si>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</si>
  <si>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</si>
  <si>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</si>
  <si>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</si>
  <si>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</si>
  <si>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</si>
  <si>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</si>
  <si>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</si>
  <si>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</si>
  <si>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</si>
  <si>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</si>
  <si>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</si>
  <si>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</si>
  <si>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</si>
  <si>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</si>
  <si>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</si>
  <si>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</si>
  <si>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</si>
  <si>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</si>
  <si>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</si>
  <si>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</si>
  <si>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</si>
  <si>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</si>
  <si>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</si>
  <si>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</si>
  <si>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</si>
  <si>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</si>
  <si>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</si>
  <si>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</si>
  <si>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</si>
  <si>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</si>
  <si>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</si>
  <si>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</si>
  <si>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</si>
  <si>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</si>
  <si>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</si>
  <si>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</si>
  <si>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</si>
  <si>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</si>
  <si>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</si>
  <si>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</si>
  <si>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</si>
  <si>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</si>
  <si>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</si>
  <si>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</si>
  <si>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</si>
  <si>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</si>
  <si>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</si>
  <si>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</si>
  <si>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</si>
  <si>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</si>
  <si>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</si>
  <si>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</si>
  <si>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</si>
  <si>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</si>
  <si>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</si>
  <si>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</si>
  <si>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</si>
  <si>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</si>
  <si>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</si>
  <si>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</si>
  <si>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</si>
  <si>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</si>
  <si>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</si>
  <si>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</si>
  <si>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</si>
  <si>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</si>
  <si>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</si>
  <si>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</si>
  <si>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</si>
  <si>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</si>
  <si>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</si>
  <si>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</si>
  <si>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</si>
  <si>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</si>
  <si>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</si>
  <si>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</si>
  <si>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</si>
  <si>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</si>
  <si>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</si>
  <si>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</si>
  <si>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</si>
  <si>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</si>
  <si>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</si>
  <si>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</si>
  <si>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</si>
  <si>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</si>
  <si>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</si>
  <si>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</si>
  <si>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</si>
  <si>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</si>
  <si>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</si>
  <si>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</si>
  <si>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</si>
  <si>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</si>
  <si>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</si>
  <si>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</si>
  <si>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</si>
  <si>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</si>
  <si>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</si>
  <si>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</si>
  <si>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</si>
  <si>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</si>
  <si>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</si>
  <si>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</si>
  <si>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</si>
  <si>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</si>
  <si>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</si>
  <si>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</si>
  <si>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</si>
  <si>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</si>
  <si>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</si>
  <si>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</si>
  <si>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</si>
  <si>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</si>
  <si>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</si>
  <si>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</si>
  <si>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</si>
  <si>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</si>
  <si>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</si>
  <si>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</si>
  <si>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</si>
  <si>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</si>
  <si>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</si>
  <si>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</si>
  <si>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</si>
  <si>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</si>
  <si>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</si>
  <si>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</si>
  <si>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</si>
  <si>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</si>
  <si>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</si>
  <si>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</si>
  <si>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</si>
  <si>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</si>
  <si>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</si>
  <si>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</si>
  <si>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</si>
  <si>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</si>
  <si>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</si>
  <si>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</si>
  <si>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</si>
  <si>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</si>
  <si>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</si>
  <si>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</si>
  <si>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</si>
  <si>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</si>
  <si>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</si>
  <si>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</si>
  <si>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</si>
  <si>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</si>
  <si>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</si>
  <si>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</si>
  <si>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</si>
  <si>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</si>
  <si>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</si>
  <si>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</si>
  <si>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</si>
  <si>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</si>
  <si>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</si>
  <si>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</si>
  <si>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</si>
  <si>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</si>
  <si>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</si>
  <si>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</si>
  <si>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</si>
  <si>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</si>
  <si>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</si>
  <si>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</si>
  <si>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</si>
  <si>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</si>
  <si>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</si>
  <si>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</si>
  <si>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</si>
  <si>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</si>
  <si>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</si>
  <si>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</si>
  <si>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</si>
  <si>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</si>
  <si>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</si>
  <si>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</si>
  <si>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</si>
  <si>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</si>
  <si>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</si>
  <si>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</si>
  <si>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</si>
  <si>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</si>
  <si>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</si>
  <si>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</si>
  <si>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</si>
  <si>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</si>
  <si>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</si>
  <si>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</si>
  <si>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</si>
  <si>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</si>
  <si>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</si>
  <si>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</si>
  <si>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</si>
  <si>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</si>
  <si>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</si>
  <si>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</si>
  <si>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</si>
  <si>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</si>
  <si>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</si>
  <si>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</si>
  <si>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</si>
  <si>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</si>
  <si>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</si>
  <si>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</si>
  <si>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</si>
  <si>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</si>
  <si>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</si>
  <si>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</si>
  <si>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</si>
  <si>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</si>
  <si>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</si>
  <si>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</si>
  <si>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</si>
  <si>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</si>
  <si>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</si>
  <si>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</si>
  <si>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</si>
  <si>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</si>
  <si>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</si>
  <si>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</si>
  <si>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</si>
  <si>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</si>
  <si>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</si>
  <si>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</si>
  <si>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</si>
  <si>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</si>
  <si>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</si>
  <si>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</si>
  <si>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</si>
  <si>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</si>
  <si>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</si>
  <si>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</si>
  <si>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</si>
  <si>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</si>
  <si>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</si>
  <si>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</si>
  <si>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</si>
  <si>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</si>
  <si>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</si>
  <si>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</si>
  <si>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</si>
  <si>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</si>
  <si>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</si>
  <si>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</si>
  <si>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</si>
  <si>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</si>
  <si>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</si>
  <si>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</si>
  <si>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</si>
  <si>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</si>
  <si>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</si>
  <si>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</si>
  <si>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</si>
  <si>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</si>
  <si>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</si>
  <si>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</si>
  <si>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</si>
  <si>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</si>
  <si>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</si>
  <si>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</si>
  <si>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</si>
  <si>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</si>
  <si>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</si>
  <si>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</si>
  <si>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</si>
  <si>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</si>
  <si>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</si>
  <si>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</si>
  <si>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</si>
  <si>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</si>
  <si>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</si>
  <si>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</si>
  <si>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</si>
  <si>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</si>
  <si>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</si>
  <si>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</si>
  <si>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</si>
  <si>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</si>
  <si>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</si>
  <si>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</si>
  <si>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</si>
  <si>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</si>
  <si>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</si>
  <si>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</si>
  <si>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</si>
  <si>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</si>
  <si>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</si>
  <si>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</si>
  <si>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</si>
  <si>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</si>
  <si>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</si>
  <si>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</si>
  <si>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</si>
  <si>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</si>
  <si>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</si>
  <si>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</si>
  <si>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</si>
  <si>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</si>
  <si>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</si>
  <si>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</si>
  <si>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</si>
  <si>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</si>
  <si>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</si>
  <si>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</si>
  <si>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</si>
  <si>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</si>
  <si>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</si>
  <si>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</si>
  <si>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</si>
  <si>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</si>
  <si>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</si>
  <si>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</si>
  <si>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</si>
  <si>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</si>
  <si>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</si>
  <si>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</si>
  <si>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</si>
  <si>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</si>
  <si>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</si>
  <si>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</si>
  <si>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</si>
  <si>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</si>
  <si>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</si>
  <si>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</si>
  <si>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</si>
  <si>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</si>
  <si>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</si>
  <si>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</si>
  <si>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</si>
  <si>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</si>
  <si>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</si>
  <si>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</si>
  <si>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</si>
  <si>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</si>
  <si>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</si>
  <si>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</si>
  <si>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</si>
  <si>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</si>
  <si>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</si>
  <si>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</si>
  <si>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</si>
  <si>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</si>
  <si>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</si>
  <si>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</si>
  <si>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</si>
  <si>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</si>
  <si>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</si>
  <si>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</si>
  <si>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</si>
  <si>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</si>
  <si>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</si>
  <si>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</si>
  <si>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</si>
  <si>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</si>
  <si>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</si>
  <si>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</si>
  <si>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</si>
  <si>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</si>
  <si>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</si>
  <si>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</si>
  <si>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</si>
  <si>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</si>
  <si>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</si>
  <si>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</si>
  <si>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</si>
  <si>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</si>
  <si>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</si>
  <si>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</si>
  <si>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</si>
  <si>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</si>
  <si>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</si>
  <si>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</si>
  <si>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</si>
  <si>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</si>
  <si>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</si>
  <si>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</si>
  <si>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</si>
  <si>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</si>
  <si>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</si>
  <si>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</si>
  <si>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</si>
  <si>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</si>
  <si>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</si>
  <si>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</si>
  <si>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</si>
  <si>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</si>
  <si>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</si>
  <si>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</si>
  <si>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</si>
  <si>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</si>
  <si>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</si>
  <si>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</si>
  <si>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</si>
  <si>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</si>
  <si>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</si>
  <si>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</si>
  <si>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</si>
  <si>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</si>
  <si>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</si>
  <si>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</si>
  <si>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</si>
  <si>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</si>
  <si>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</si>
  <si>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</si>
  <si>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</si>
  <si>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</si>
  <si>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</si>
  <si>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</si>
  <si>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</si>
  <si>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</si>
  <si>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</si>
  <si>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</si>
  <si>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</si>
  <si>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</si>
  <si>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</si>
  <si>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</si>
  <si>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</si>
  <si>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</si>
  <si>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</si>
  <si>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</si>
  <si>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</si>
  <si>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</si>
  <si>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</si>
  <si>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</si>
  <si>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</si>
  <si>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</si>
  <si>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</si>
  <si>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</si>
  <si>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</si>
  <si>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</si>
  <si>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</si>
  <si>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</si>
  <si>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</si>
  <si>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</si>
  <si>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</si>
  <si>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</si>
  <si>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</si>
  <si>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</si>
  <si>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</si>
  <si>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</si>
  <si>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</si>
  <si>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</si>
  <si>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</si>
  <si>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</si>
  <si>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</si>
  <si>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</si>
  <si>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</si>
  <si>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</si>
  <si>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</si>
  <si>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</si>
  <si>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</si>
  <si>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</si>
  <si>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</si>
  <si>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</si>
  <si>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</si>
  <si>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</si>
  <si>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</si>
  <si>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</si>
  <si>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</si>
  <si>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</si>
  <si>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</si>
  <si>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</si>
  <si>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</si>
  <si>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</si>
  <si>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</si>
  <si>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</si>
  <si>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</si>
  <si>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</si>
  <si>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</si>
  <si>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</si>
  <si>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</si>
  <si>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</si>
  <si>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</si>
  <si>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</si>
  <si>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</si>
  <si>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</si>
  <si>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</si>
  <si>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</si>
  <si>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</si>
  <si>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</si>
  <si>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</si>
  <si>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</si>
  <si>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</si>
  <si>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</si>
  <si>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</si>
  <si>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</si>
  <si>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</si>
  <si>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</si>
  <si>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</si>
  <si>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</si>
  <si>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</si>
  <si>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</si>
  <si>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</si>
  <si>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</si>
  <si>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</si>
  <si>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</si>
  <si>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</si>
  <si>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</si>
  <si>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</si>
  <si>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</si>
  <si>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</si>
  <si>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</si>
  <si>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</si>
  <si>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</si>
  <si>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</si>
  <si>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</si>
  <si>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</si>
  <si>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</si>
  <si>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</si>
  <si>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</si>
  <si>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</si>
  <si>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</si>
  <si>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</si>
  <si>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</si>
  <si>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</si>
  <si>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</si>
  <si>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</si>
  <si>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</si>
  <si>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</si>
  <si>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</si>
  <si>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</si>
  <si>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</si>
  <si>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</si>
  <si>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</si>
  <si>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</si>
  <si>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</si>
  <si>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</si>
  <si>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</si>
  <si>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</si>
  <si>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</si>
  <si>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</si>
  <si>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</si>
  <si>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</si>
  <si>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</si>
  <si>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</si>
  <si>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</si>
  <si>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</si>
  <si>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</si>
  <si>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</si>
  <si>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</si>
  <si>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</si>
  <si>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</si>
  <si>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</si>
  <si>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</si>
  <si>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</si>
  <si>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</si>
  <si>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</si>
  <si>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</si>
  <si>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</si>
  <si>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</si>
  <si>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</si>
  <si>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</si>
  <si>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</si>
  <si>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</si>
  <si>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</si>
  <si>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</si>
  <si>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</si>
  <si>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</si>
  <si>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</si>
  <si>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</si>
  <si>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</si>
  <si>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</si>
  <si>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</si>
  <si>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</si>
  <si>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</si>
  <si>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</si>
  <si>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</si>
  <si>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</si>
  <si>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</si>
  <si>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</si>
  <si>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</si>
  <si>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</si>
  <si>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</si>
  <si>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</si>
  <si>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</si>
  <si>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</si>
  <si>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</si>
  <si>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</si>
  <si>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</si>
  <si>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</si>
  <si>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</si>
  <si>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</si>
  <si>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</si>
  <si>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</si>
  <si>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</si>
  <si>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</si>
  <si>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</si>
  <si>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</si>
  <si>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</si>
  <si>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</si>
  <si>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</si>
  <si>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</si>
  <si>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</si>
  <si>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</si>
  <si>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</si>
  <si>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</si>
  <si>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</si>
  <si>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</si>
  <si>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</si>
  <si>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</si>
  <si>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</si>
  <si>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</si>
  <si>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</si>
  <si>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</si>
  <si>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</si>
  <si>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</si>
  <si>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</si>
  <si>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</si>
  <si>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</si>
  <si>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</si>
  <si>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</si>
  <si>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</si>
  <si>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</si>
  <si>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</si>
  <si>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</si>
  <si>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</si>
  <si>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</si>
  <si>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</si>
  <si>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</si>
  <si>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</si>
  <si>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</si>
  <si>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</si>
  <si>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</si>
  <si>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</si>
  <si>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</si>
  <si>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</si>
  <si>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</si>
  <si>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</si>
  <si>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</si>
  <si>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</si>
  <si>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</si>
  <si>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</si>
  <si>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</si>
  <si>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</si>
  <si>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</si>
  <si>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</si>
  <si>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</si>
  <si>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</si>
  <si>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</si>
  <si>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</si>
  <si>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</si>
  <si>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</si>
  <si>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</si>
  <si>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</si>
  <si>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</si>
  <si>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</si>
  <si>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</si>
  <si>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</si>
  <si>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</si>
  <si>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</si>
  <si>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</si>
  <si>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</si>
  <si>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</si>
  <si>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</si>
  <si>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</si>
  <si>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</si>
  <si>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</si>
  <si>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</si>
  <si>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</si>
  <si>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</si>
  <si>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</si>
  <si>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</si>
  <si>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</si>
  <si>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</si>
  <si>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</si>
  <si>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</si>
  <si>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</si>
  <si>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</si>
  <si>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</si>
  <si>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</si>
  <si>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</si>
  <si>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</si>
  <si>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</si>
  <si>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</si>
  <si>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</si>
  <si>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</si>
  <si>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</si>
  <si>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</si>
  <si>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</si>
  <si>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</si>
  <si>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</si>
  <si>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</si>
  <si>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</si>
  <si>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</si>
  <si>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</si>
  <si>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</si>
  <si>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</si>
  <si>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</si>
  <si>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</si>
  <si>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</si>
  <si>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</si>
  <si>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</si>
  <si>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</si>
  <si>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</si>
  <si>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</si>
  <si>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</si>
  <si>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</si>
  <si>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</si>
  <si>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</si>
  <si>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</si>
  <si>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</si>
  <si>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</si>
  <si>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</si>
  <si>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</si>
  <si>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</si>
  <si>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</si>
  <si>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</si>
  <si>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</si>
  <si>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</si>
  <si>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</si>
  <si>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</si>
  <si>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</si>
  <si>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</si>
  <si>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</si>
  <si>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</si>
  <si>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</si>
  <si>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</si>
  <si>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</si>
  <si>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</si>
  <si>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</si>
  <si>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</si>
  <si>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</si>
  <si>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</si>
  <si>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</si>
  <si>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</si>
  <si>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</si>
  <si>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</si>
  <si>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</si>
  <si>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</si>
  <si>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</si>
  <si>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</si>
  <si>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</si>
  <si>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</si>
  <si>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</si>
  <si>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</si>
  <si>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</si>
  <si>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</si>
  <si>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</si>
  <si>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</si>
  <si>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</si>
  <si>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</si>
  <si>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</si>
  <si>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</si>
  <si>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</si>
  <si>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</si>
  <si>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</si>
  <si>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</si>
  <si>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</si>
  <si>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</si>
  <si>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</si>
  <si>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</si>
  <si>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</si>
  <si>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</si>
  <si>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</si>
  <si>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</si>
  <si>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</si>
  <si>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</si>
  <si>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</si>
  <si>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</si>
  <si>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</si>
  <si>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</si>
  <si>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</si>
  <si>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</si>
  <si>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</si>
  <si>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</si>
  <si>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</si>
  <si>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</si>
  <si>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</si>
  <si>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</si>
  <si>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</si>
  <si>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</si>
  <si>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</si>
  <si>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</si>
  <si>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</si>
  <si>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</si>
  <si>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</si>
  <si>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</si>
  <si>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</si>
  <si>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</si>
  <si>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</si>
  <si>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</si>
  <si>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</si>
  <si>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</si>
  <si>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</si>
  <si>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</si>
  <si>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</si>
  <si>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</si>
  <si>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</si>
  <si>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</si>
  <si>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</si>
  <si>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</si>
  <si>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</si>
  <si>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</si>
  <si>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</si>
  <si>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</si>
  <si>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</si>
  <si>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</si>
  <si>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</si>
  <si>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</si>
  <si>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</si>
  <si>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</si>
  <si>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</si>
  <si>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</si>
  <si>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</si>
  <si>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</si>
  <si>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</si>
  <si>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</si>
  <si>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</si>
  <si>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</si>
  <si>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</si>
  <si>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</si>
  <si>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</si>
  <si>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</si>
  <si>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</si>
  <si>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</si>
  <si>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</si>
  <si>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</si>
  <si>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</si>
  <si>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</si>
  <si>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</si>
  <si>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</si>
  <si>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</si>
  <si>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</si>
  <si>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</si>
  <si>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</si>
  <si>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</si>
  <si>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</si>
  <si>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</si>
  <si>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</si>
  <si>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</si>
  <si>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</si>
  <si>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</si>
  <si>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</si>
  <si>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</si>
  <si>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</si>
  <si>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</si>
  <si>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</si>
  <si>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</si>
  <si>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</si>
  <si>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</si>
  <si>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</si>
  <si>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</si>
  <si>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</si>
  <si>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</si>
  <si>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</si>
  <si>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</si>
  <si>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</si>
  <si>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</si>
  <si>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</si>
  <si>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</si>
  <si>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</si>
  <si>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</si>
  <si>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</si>
  <si>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</si>
  <si>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</si>
  <si>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</si>
  <si>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</si>
  <si>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</si>
  <si>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</si>
  <si>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</si>
  <si>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</si>
  <si>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</si>
  <si>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</si>
  <si>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</si>
  <si>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</si>
  <si>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</si>
  <si>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</si>
  <si>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</si>
  <si>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</si>
  <si>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</si>
  <si>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</si>
  <si>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</si>
  <si>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</si>
  <si>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</si>
  <si>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</si>
  <si>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</si>
  <si>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</si>
  <si>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</si>
  <si>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</si>
  <si>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</si>
  <si>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</si>
  <si>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</si>
  <si>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</si>
  <si>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</si>
  <si>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</si>
  <si>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</si>
  <si>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</si>
  <si>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</si>
  <si>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</si>
  <si>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</si>
  <si>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</si>
  <si>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</si>
  <si>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</si>
  <si>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</si>
  <si>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</si>
  <si>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</si>
  <si>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</si>
  <si>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</si>
  <si>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</si>
  <si>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</si>
  <si>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</si>
  <si>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</si>
  <si>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</si>
  <si>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</si>
  <si>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</si>
  <si>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</si>
  <si>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</si>
  <si>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</si>
  <si>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</si>
  <si>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</si>
  <si>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</si>
  <si>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</si>
  <si>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</si>
  <si>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</si>
  <si>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</si>
  <si>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</si>
  <si>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</si>
  <si>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</si>
  <si>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</si>
  <si>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</si>
  <si>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</si>
  <si>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</si>
  <si>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</si>
  <si>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</si>
  <si>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</si>
  <si>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</si>
  <si>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</si>
  <si>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</si>
  <si>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</si>
  <si>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</si>
  <si>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</si>
  <si>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</si>
  <si>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</si>
  <si>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</si>
  <si>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</si>
  <si>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</si>
  <si>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</si>
  <si>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</si>
  <si>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</si>
  <si>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</si>
  <si>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</si>
  <si>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</si>
  <si>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</si>
  <si>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</si>
  <si>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</si>
  <si>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</si>
  <si>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</si>
  <si>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</si>
  <si>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</si>
  <si>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</si>
  <si>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</si>
  <si>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</si>
  <si>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</si>
  <si>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</si>
  <si>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</si>
  <si>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</si>
  <si>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</si>
  <si>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</si>
  <si>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</si>
  <si>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</si>
  <si>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</si>
  <si>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</si>
  <si>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</si>
  <si>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</si>
  <si>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</si>
  <si>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</si>
  <si>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</si>
  <si>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</si>
  <si>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</si>
  <si>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</si>
  <si>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</si>
  <si>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</si>
  <si>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</si>
  <si>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</si>
  <si>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</si>
  <si>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</si>
  <si>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</si>
  <si>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</si>
  <si>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</si>
  <si>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</si>
  <si>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</si>
  <si>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</si>
  <si>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</si>
  <si>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</si>
  <si>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</si>
  <si>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</si>
  <si>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</si>
  <si>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</si>
  <si>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</si>
  <si>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</si>
  <si>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</si>
  <si>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</si>
  <si>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</si>
  <si>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</si>
  <si>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</si>
  <si>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</si>
  <si>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</si>
  <si>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</si>
  <si>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</si>
  <si>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</si>
  <si>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</si>
  <si>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</si>
  <si>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</si>
  <si>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</si>
  <si>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</si>
  <si>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</si>
  <si>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</si>
  <si>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</si>
  <si>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</si>
  <si>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</si>
  <si>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</si>
  <si>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</si>
  <si>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</si>
  <si>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</si>
  <si>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</si>
  <si>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</si>
  <si>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</si>
  <si>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</si>
  <si>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</si>
  <si>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</si>
  <si>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</si>
  <si>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</si>
  <si>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</si>
  <si>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</si>
  <si>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</si>
  <si>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</si>
  <si>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</si>
  <si>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</si>
  <si>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</si>
  <si>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</si>
  <si>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</si>
  <si>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</si>
  <si>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</si>
  <si>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</si>
  <si>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</si>
  <si>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</si>
  <si>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</si>
  <si>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</si>
  <si>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</si>
  <si>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</si>
  <si>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</si>
  <si>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</si>
  <si>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</si>
  <si>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</si>
  <si>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</si>
  <si>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</si>
  <si>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</si>
  <si>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</si>
  <si>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</si>
  <si>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</si>
  <si>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</si>
  <si>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</si>
  <si>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</si>
  <si>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</si>
  <si>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</si>
  <si>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</si>
  <si>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</si>
  <si>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</si>
  <si>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</si>
  <si>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</si>
  <si>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</si>
  <si>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</si>
  <si>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</si>
  <si>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</si>
  <si>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</si>
  <si>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</si>
  <si>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</si>
  <si>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</si>
  <si>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</si>
  <si>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</si>
  <si>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</si>
  <si>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</si>
  <si>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</si>
  <si>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</si>
  <si>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</si>
  <si>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</si>
  <si>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</si>
  <si>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</si>
  <si>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</si>
  <si>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</si>
  <si>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</si>
  <si>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</si>
  <si>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</si>
  <si>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</si>
  <si>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</si>
  <si>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</si>
  <si>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</si>
  <si>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</si>
  <si>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</si>
  <si>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</si>
  <si>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</si>
  <si>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</si>
  <si>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</si>
  <si>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</si>
  <si>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</si>
  <si>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</si>
  <si>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</si>
  <si>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</si>
  <si>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</si>
  <si>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</si>
  <si>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</si>
  <si>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</si>
  <si>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</si>
  <si>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</si>
  <si>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</si>
  <si>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</si>
  <si>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</si>
  <si>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</si>
  <si>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</si>
  <si>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</si>
  <si>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</si>
  <si>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</si>
  <si>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</si>
  <si>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</si>
  <si>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</si>
  <si>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</si>
  <si>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</si>
  <si>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</si>
  <si>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</si>
  <si>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</si>
  <si>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</si>
  <si>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</si>
  <si>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</si>
  <si>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</si>
  <si>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</si>
  <si>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</si>
  <si>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</si>
  <si>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</si>
  <si>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</si>
  <si>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</si>
  <si>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</si>
  <si>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</si>
  <si>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</si>
  <si>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</si>
  <si>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</si>
  <si>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</si>
  <si>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</si>
  <si>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</si>
  <si>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</si>
  <si>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</si>
  <si>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</si>
  <si>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</si>
  <si>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</si>
  <si>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</si>
  <si>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</si>
  <si>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</si>
  <si>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</si>
  <si>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</si>
  <si>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</si>
  <si>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</si>
  <si>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</si>
  <si>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</si>
  <si>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</si>
  <si>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</si>
  <si>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</si>
  <si>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</si>
  <si>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</si>
  <si>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</si>
  <si>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</si>
  <si>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</si>
  <si>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</si>
  <si>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</si>
  <si>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</si>
  <si>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</si>
  <si>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</si>
  <si>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</si>
  <si>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</si>
  <si>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</si>
  <si>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</si>
  <si>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</si>
  <si>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</si>
  <si>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</si>
  <si>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</si>
  <si>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</si>
  <si>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</si>
  <si>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</si>
  <si>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</si>
  <si>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</si>
  <si>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</si>
  <si>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</si>
  <si>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</si>
  <si>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</si>
  <si>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</si>
  <si>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</si>
  <si>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</si>
  <si>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</si>
  <si>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</si>
  <si>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</si>
  <si>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</si>
  <si>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</si>
  <si>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</si>
  <si>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</si>
  <si>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</si>
  <si>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</si>
  <si>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</si>
  <si>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</si>
  <si>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</si>
  <si>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</si>
  <si>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</si>
  <si>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</si>
  <si>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</si>
  <si>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</si>
  <si>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</si>
  <si>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</si>
  <si>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</si>
  <si>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</si>
  <si>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</si>
  <si>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</si>
  <si>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</si>
  <si>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</si>
  <si>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</si>
  <si>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</si>
  <si>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</si>
  <si>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</si>
  <si>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</si>
  <si>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</si>
  <si>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</si>
  <si>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</si>
  <si>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</si>
  <si>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</si>
  <si>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</si>
  <si>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</si>
  <si>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</si>
  <si>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</si>
  <si>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</si>
  <si>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</si>
  <si>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</si>
  <si>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</si>
  <si>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</si>
  <si>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</si>
  <si>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</si>
  <si>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</si>
  <si>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</si>
  <si>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</si>
  <si>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</si>
  <si>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</si>
  <si>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</si>
  <si>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</si>
  <si>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</si>
  <si>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</si>
  <si>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</si>
  <si>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</si>
  <si>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</si>
  <si>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</si>
  <si>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</si>
  <si>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</si>
  <si>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</si>
  <si>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</si>
  <si>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</si>
  <si>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</si>
  <si>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</si>
  <si>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</si>
  <si>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</si>
  <si>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</si>
  <si>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</si>
  <si>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</si>
  <si>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</si>
  <si>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</si>
  <si>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</si>
  <si>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</si>
  <si>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</si>
  <si>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</si>
  <si>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</si>
  <si>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</si>
  <si>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</si>
  <si>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</si>
  <si>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</si>
  <si>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</si>
  <si>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</si>
  <si>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</si>
  <si>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</si>
  <si>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</si>
  <si>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</si>
  <si>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</si>
  <si>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</si>
  <si>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</si>
  <si>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</si>
  <si>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</si>
  <si>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</si>
  <si>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</si>
  <si>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</si>
  <si>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</si>
  <si>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</si>
  <si>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</si>
  <si>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</si>
  <si>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</si>
  <si>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</si>
  <si>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</si>
  <si>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</si>
  <si>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</si>
  <si>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</si>
  <si>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</si>
  <si>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</si>
  <si>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</si>
  <si>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</si>
  <si>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</si>
  <si>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</si>
  <si>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</si>
  <si>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</si>
  <si>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</si>
  <si>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</si>
  <si>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</si>
  <si>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</si>
  <si>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</si>
  <si>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</si>
  <si>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</si>
  <si>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</si>
  <si>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</si>
  <si>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</si>
  <si>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</si>
  <si>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</si>
  <si>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</si>
  <si>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</si>
  <si>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</si>
  <si>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</si>
  <si>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</si>
  <si>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</si>
  <si>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</si>
  <si>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</si>
  <si>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</si>
  <si>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</si>
  <si>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</si>
  <si>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</si>
  <si>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</si>
  <si>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</si>
  <si>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</si>
  <si>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</si>
  <si>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</si>
  <si>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</si>
  <si>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</si>
  <si>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</si>
  <si>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</si>
  <si>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</si>
  <si>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</si>
  <si>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</si>
  <si>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</si>
  <si>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</si>
  <si>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</si>
  <si>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</si>
  <si>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</si>
  <si>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</si>
  <si>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</si>
  <si>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</si>
  <si>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</si>
  <si>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</si>
  <si>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</si>
  <si>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</si>
  <si>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</si>
  <si>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</si>
  <si>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</si>
  <si>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</si>
  <si>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</si>
  <si>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</si>
  <si>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</si>
  <si>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</si>
  <si>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</si>
  <si>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</si>
  <si>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</si>
  <si>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</si>
  <si>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</si>
  <si>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</si>
  <si>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</si>
  <si>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</si>
  <si>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</si>
  <si>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</si>
  <si>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</si>
  <si>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</si>
  <si>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</si>
  <si>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</si>
  <si>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</si>
  <si>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</si>
  <si>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</si>
  <si>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</si>
  <si>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</si>
  <si>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</si>
  <si>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</si>
  <si>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</si>
  <si>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</si>
  <si>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</si>
  <si>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</si>
  <si>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</si>
  <si>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</si>
  <si>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</si>
  <si>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</si>
  <si>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</si>
  <si>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</si>
  <si>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</si>
  <si>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</si>
  <si>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</si>
  <si>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</si>
  <si>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</si>
  <si>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</si>
  <si>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</si>
  <si>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</si>
  <si>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</si>
  <si>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</si>
  <si>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</si>
  <si>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</si>
  <si>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</si>
  <si>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</si>
  <si>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</si>
  <si>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</si>
  <si>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</si>
  <si>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</si>
  <si>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</si>
  <si>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</si>
  <si>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</si>
  <si>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</si>
  <si>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</si>
  <si>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</si>
  <si>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</si>
  <si>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</si>
  <si>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</si>
  <si>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</si>
  <si>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</si>
  <si>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</si>
  <si>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</si>
  <si>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</si>
  <si>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</si>
  <si>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</si>
  <si>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</si>
  <si>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</si>
  <si>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</si>
  <si>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</si>
  <si>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</si>
  <si>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</si>
  <si>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</si>
  <si>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</si>
  <si>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</si>
  <si>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</si>
  <si>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</si>
  <si>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</si>
  <si>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</si>
  <si>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</si>
  <si>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</si>
  <si>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</si>
  <si>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</si>
  <si>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</si>
  <si>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</si>
  <si>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</si>
  <si>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</si>
  <si>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</si>
  <si>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</si>
  <si>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</si>
  <si>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</si>
  <si>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</si>
  <si>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</si>
  <si>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</si>
  <si>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</si>
  <si>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</si>
  <si>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</si>
  <si>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</si>
  <si>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</si>
  <si>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</si>
  <si>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</si>
  <si>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</si>
  <si>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</si>
  <si>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</si>
  <si>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</si>
  <si>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</si>
  <si>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</si>
  <si>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</si>
  <si>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</si>
  <si>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</si>
  <si>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</si>
  <si>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</si>
  <si>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</si>
  <si>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</si>
  <si>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</si>
  <si>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</si>
  <si>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</si>
  <si>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</si>
  <si>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</si>
  <si>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</si>
  <si>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</si>
  <si>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</si>
  <si>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</si>
  <si>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</si>
  <si>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</si>
  <si>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</si>
  <si>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</si>
  <si>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</si>
  <si>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</si>
  <si>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</si>
  <si>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</si>
  <si>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</si>
  <si>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</si>
  <si>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</si>
  <si>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</si>
  <si>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</si>
  <si>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</si>
  <si>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</si>
  <si>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</si>
  <si>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</si>
  <si>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</si>
  <si>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</si>
  <si>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</si>
  <si>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</si>
  <si>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</si>
  <si>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</si>
  <si>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</si>
  <si>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</si>
  <si>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</si>
  <si>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</si>
  <si>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</si>
  <si>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</si>
  <si>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</si>
  <si>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</si>
  <si>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</si>
  <si>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</si>
  <si>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</si>
  <si>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</si>
  <si>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</si>
  <si>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</si>
  <si>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</si>
  <si>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</si>
  <si>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</si>
  <si>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</si>
  <si>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</si>
  <si>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</si>
  <si>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</si>
  <si>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</si>
  <si>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</si>
  <si>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</si>
  <si>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</si>
  <si>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</si>
  <si>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</si>
  <si>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</si>
  <si>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</si>
  <si>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</si>
  <si>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</si>
  <si>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</si>
  <si>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</si>
  <si>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</si>
  <si>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</si>
  <si>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</si>
  <si>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</si>
  <si>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</si>
  <si>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</si>
  <si>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</si>
  <si>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</si>
  <si>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</si>
  <si>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</si>
  <si>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</si>
  <si>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</si>
  <si>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</si>
  <si>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</si>
  <si>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</si>
  <si>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</si>
  <si>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</si>
  <si>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</si>
  <si>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</si>
  <si>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</si>
  <si>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</si>
  <si>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</si>
  <si>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</si>
  <si>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</si>
  <si>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</si>
  <si>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</si>
  <si>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</si>
  <si>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</si>
  <si>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</si>
  <si>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</si>
  <si>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</si>
  <si>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</si>
  <si>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</si>
  <si>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</si>
  <si>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</si>
  <si>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</si>
  <si>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</si>
  <si>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</si>
  <si>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</si>
  <si>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</si>
  <si>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</si>
  <si>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</si>
  <si>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</si>
  <si>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</si>
  <si>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</si>
  <si>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</si>
  <si>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</si>
  <si>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</si>
  <si>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</si>
  <si>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</si>
  <si>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</si>
  <si>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</si>
  <si>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</si>
  <si>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</si>
  <si>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</si>
  <si>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</si>
  <si>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</si>
  <si>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</si>
  <si>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</si>
  <si>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</si>
  <si>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</si>
  <si>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</si>
  <si>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</si>
  <si>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</si>
  <si>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</si>
  <si>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</si>
  <si>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</si>
  <si>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</si>
  <si>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</si>
  <si>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</si>
  <si>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</si>
  <si>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</si>
  <si>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</si>
  <si>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</si>
  <si>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</si>
  <si>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</si>
  <si>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</si>
  <si>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</si>
  <si>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</si>
  <si>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</si>
  <si>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</si>
  <si>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</si>
  <si>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</si>
  <si>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</si>
  <si>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</si>
  <si>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</si>
  <si>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</si>
  <si>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</si>
  <si>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</si>
  <si>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</si>
  <si>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</si>
  <si>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</si>
  <si>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</si>
  <si>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</si>
  <si>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</si>
  <si>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</si>
  <si>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</si>
  <si>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</si>
  <si>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</si>
  <si>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</si>
  <si>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</si>
  <si>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</si>
  <si>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</si>
  <si>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</si>
  <si>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</si>
  <si>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</si>
  <si>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</si>
  <si>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</si>
  <si>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</si>
  <si>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</si>
  <si>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</si>
  <si>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</si>
  <si>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</si>
  <si>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</si>
  <si>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</si>
  <si>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</si>
  <si>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</si>
  <si>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</si>
  <si>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</si>
  <si>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</si>
  <si>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</si>
  <si>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</si>
  <si>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</si>
  <si>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</si>
  <si>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</si>
  <si>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</si>
  <si>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</si>
  <si>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</si>
  <si>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</si>
  <si>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</si>
  <si>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</si>
  <si>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</si>
  <si>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</si>
  <si>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</si>
  <si>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</si>
  <si>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</si>
  <si>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</si>
  <si>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</si>
  <si>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</si>
  <si>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</si>
  <si>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</si>
  <si>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</si>
  <si>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</si>
  <si>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</si>
  <si>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</si>
  <si>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</si>
  <si>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</si>
  <si>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</si>
  <si>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</si>
  <si>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</si>
  <si>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</si>
  <si>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</si>
  <si>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</si>
  <si>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</si>
  <si>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</si>
  <si>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</si>
  <si>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</si>
  <si>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</si>
  <si>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</si>
  <si>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</si>
  <si>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</si>
  <si>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</si>
  <si>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</si>
  <si>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</si>
  <si>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</si>
  <si>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</si>
  <si>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</si>
  <si>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</si>
  <si>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</si>
  <si>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</si>
  <si>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</si>
  <si>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</si>
  <si>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</si>
  <si>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</si>
  <si>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</si>
  <si>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</si>
  <si>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</si>
  <si>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</si>
  <si>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</si>
  <si>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</si>
  <si>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</si>
  <si>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</si>
  <si>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</si>
  <si>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</si>
  <si>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</si>
  <si>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</si>
  <si>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</si>
  <si>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</si>
  <si>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</si>
  <si>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</si>
  <si>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</si>
  <si>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</si>
  <si>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</si>
  <si>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</si>
  <si>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</si>
  <si>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</si>
  <si>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</si>
  <si>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</si>
  <si>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</si>
  <si>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</si>
  <si>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</si>
  <si>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</si>
  <si>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</si>
  <si>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</si>
  <si>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</si>
  <si>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</si>
  <si>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</si>
  <si>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</si>
  <si>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</si>
  <si>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</si>
  <si>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</si>
  <si>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</si>
  <si>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</si>
  <si>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</si>
  <si>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</si>
  <si>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</si>
  <si>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</si>
  <si>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</si>
  <si>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</si>
  <si>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</si>
  <si>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</si>
  <si>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</si>
  <si>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</si>
  <si>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</si>
  <si>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</si>
  <si>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</si>
  <si>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</si>
  <si>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</si>
  <si>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</si>
  <si>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</si>
  <si>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</si>
  <si>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</si>
  <si>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</si>
  <si>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</si>
  <si>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</si>
  <si>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</si>
  <si>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</si>
  <si>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</si>
  <si>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</si>
  <si>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</si>
  <si>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</si>
  <si>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</si>
  <si>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</si>
  <si>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</si>
  <si>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</si>
  <si>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</si>
  <si>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</si>
  <si>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</si>
  <si>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</si>
  <si>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</si>
  <si>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</si>
  <si>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</si>
  <si>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</si>
  <si>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</si>
  <si>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</si>
  <si>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</si>
  <si>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</si>
  <si>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</si>
  <si>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</si>
  <si>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</si>
  <si>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</si>
  <si>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</si>
  <si>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</si>
  <si>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</si>
  <si>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</si>
  <si>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</si>
  <si>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</si>
  <si>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</si>
  <si>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</si>
  <si>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</si>
  <si>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</si>
  <si>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</si>
  <si>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</si>
  <si>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</si>
  <si>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</si>
  <si>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</si>
  <si>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</si>
  <si>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</si>
  <si>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</si>
  <si>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</si>
  <si>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</si>
  <si>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</si>
  <si>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</si>
  <si>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</si>
  <si>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</si>
  <si>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</si>
  <si>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</si>
  <si>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</si>
  <si>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</si>
  <si>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</si>
  <si>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</si>
  <si>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</si>
  <si>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</si>
  <si>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</si>
  <si>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</si>
  <si>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</si>
  <si>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</si>
  <si>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</si>
  <si>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</si>
  <si>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</si>
  <si>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</si>
  <si>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</si>
  <si>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</si>
  <si>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</si>
  <si>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</si>
  <si>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</si>
  <si>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</si>
  <si>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</si>
  <si>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</si>
  <si>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</si>
  <si>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</si>
  <si>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</si>
  <si>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</si>
  <si>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</si>
  <si>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</si>
  <si>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</si>
  <si>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</si>
  <si>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</si>
  <si>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</si>
  <si>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</si>
  <si>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</si>
  <si>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</si>
  <si>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</si>
  <si>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</si>
  <si>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</si>
  <si>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</si>
  <si>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</si>
  <si>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</si>
  <si>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</si>
  <si>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</si>
  <si>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</si>
  <si>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</si>
  <si>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</si>
  <si>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</si>
  <si>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</si>
  <si>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</si>
  <si>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</si>
  <si>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</si>
  <si>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</si>
  <si>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</si>
  <si>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</si>
  <si>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</si>
  <si>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</si>
  <si>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</si>
  <si>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</si>
  <si>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</si>
  <si>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</si>
  <si>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</si>
  <si>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</si>
  <si>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</si>
  <si>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</si>
  <si>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</si>
  <si>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</si>
  <si>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</si>
  <si>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</si>
  <si>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</si>
  <si>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</si>
  <si>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</si>
  <si>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</si>
  <si>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</si>
  <si>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</si>
  <si>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</si>
  <si>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</si>
  <si>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</si>
  <si>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</si>
  <si>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</si>
  <si>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</si>
  <si>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</si>
  <si>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</si>
  <si>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</si>
  <si>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</si>
  <si>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</si>
  <si>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</si>
  <si>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</si>
  <si>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</si>
  <si>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</si>
  <si>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</si>
  <si>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</si>
  <si>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</si>
  <si>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</si>
  <si>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</si>
  <si>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</si>
  <si>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</si>
  <si>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</si>
  <si>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</si>
  <si>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</si>
  <si>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</si>
  <si>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</si>
  <si>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</si>
  <si>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</si>
  <si>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</si>
  <si>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</si>
  <si>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</si>
  <si>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</si>
  <si>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</si>
  <si>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</si>
  <si>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</si>
  <si>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</si>
  <si>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</si>
  <si>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</si>
  <si>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</si>
  <si>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</si>
  <si>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</si>
  <si>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</si>
  <si>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</si>
  <si>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</si>
  <si>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</si>
  <si>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</si>
  <si>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</si>
  <si>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</si>
  <si>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</si>
  <si>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</si>
  <si>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</si>
  <si>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</si>
  <si>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</si>
  <si>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</si>
  <si>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</si>
  <si>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</si>
  <si>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</si>
  <si>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</si>
  <si>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</si>
  <si>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</si>
  <si>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</si>
  <si>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</si>
  <si>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</si>
  <si>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</si>
  <si>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</si>
  <si>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</si>
  <si>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</si>
  <si>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</si>
  <si>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</si>
  <si>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</si>
  <si>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</si>
  <si>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</si>
  <si>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</si>
  <si>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</si>
  <si>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</si>
  <si>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</si>
  <si>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</si>
  <si>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</si>
  <si>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</si>
  <si>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</si>
  <si>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</si>
  <si>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</si>
  <si>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</si>
  <si>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</si>
  <si>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</si>
  <si>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</si>
  <si>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</si>
  <si>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</si>
  <si>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</si>
  <si>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</si>
  <si>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</si>
  <si>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</si>
  <si>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</si>
  <si>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</si>
  <si>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</si>
  <si>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</si>
  <si>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</si>
  <si>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</si>
  <si>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</si>
  <si>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</si>
  <si>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</si>
  <si>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</si>
  <si>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</si>
  <si>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</si>
  <si>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</si>
  <si>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</si>
  <si>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</si>
  <si>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</si>
  <si>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</si>
  <si>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</si>
  <si>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</si>
  <si>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</si>
  <si>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</si>
  <si>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</si>
  <si>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</si>
  <si>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</si>
  <si>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</si>
  <si>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</si>
  <si>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</si>
  <si>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</si>
  <si>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</si>
  <si>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</si>
  <si>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</si>
  <si>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</si>
  <si>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</si>
  <si>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</si>
  <si>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</si>
  <si>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</si>
  <si>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</si>
  <si>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</si>
  <si>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</si>
  <si>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</si>
  <si>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</si>
  <si>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</si>
  <si>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</si>
  <si>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</si>
  <si>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</si>
  <si>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</si>
  <si>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</si>
  <si>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</si>
  <si>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</si>
  <si>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</si>
  <si>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</si>
  <si>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</si>
  <si>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</si>
  <si>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</si>
  <si>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</si>
  <si>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</si>
  <si>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</si>
  <si>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</si>
  <si>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</si>
  <si>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</si>
  <si>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</si>
  <si>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</si>
  <si>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</si>
  <si>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</si>
  <si>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</si>
  <si>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</si>
  <si>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</si>
  <si>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</si>
  <si>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</si>
  <si>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</si>
  <si>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</si>
  <si>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</si>
  <si>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</si>
  <si>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</si>
  <si>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</si>
  <si>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</si>
  <si>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</si>
  <si>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</si>
  <si>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</si>
  <si>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</si>
  <si>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</si>
  <si>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</si>
  <si>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</si>
  <si>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</si>
  <si>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</si>
  <si>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</si>
  <si>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</si>
  <si>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</si>
  <si>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</si>
  <si>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</si>
  <si>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</si>
  <si>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</si>
  <si>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</si>
  <si>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</si>
  <si>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</si>
  <si>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</si>
  <si>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</si>
  <si>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</si>
  <si>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</si>
  <si>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</si>
  <si>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</si>
  <si>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</si>
  <si>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</si>
  <si>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</si>
  <si>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</si>
  <si>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</si>
  <si>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</si>
  <si>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</si>
  <si>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</si>
  <si>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</si>
  <si>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</si>
  <si>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</si>
  <si>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</si>
  <si>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</si>
  <si>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</si>
  <si>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</si>
  <si>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</si>
  <si>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</si>
  <si>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</si>
  <si>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</si>
  <si>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</si>
  <si>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</si>
  <si>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</si>
  <si>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</si>
  <si>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</si>
  <si>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</si>
  <si>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</si>
  <si>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</si>
  <si>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</si>
  <si>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</si>
  <si>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</si>
  <si>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</si>
  <si>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</si>
  <si>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</si>
  <si>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</si>
  <si>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</si>
  <si>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</si>
  <si>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</si>
  <si>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</si>
  <si>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</si>
  <si>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</si>
  <si>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</si>
  <si>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</si>
  <si>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</si>
  <si>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</si>
  <si>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</si>
  <si>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</si>
  <si>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</si>
  <si>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</si>
  <si>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</si>
  <si>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</si>
  <si>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</si>
  <si>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</si>
  <si>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</si>
  <si>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</si>
  <si>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</si>
  <si>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</si>
  <si>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</si>
  <si>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</si>
  <si>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</si>
  <si>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</si>
  <si>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</si>
  <si>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</si>
  <si>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</si>
  <si>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</si>
  <si>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</si>
  <si>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</si>
  <si>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</si>
  <si>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</si>
  <si>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</si>
  <si>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</si>
  <si>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</si>
  <si>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</si>
  <si>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</si>
  <si>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</si>
  <si>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</si>
  <si>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</si>
  <si>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</si>
  <si>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</si>
  <si>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</si>
  <si>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</si>
  <si>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</si>
  <si>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</si>
  <si>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</si>
  <si>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</si>
  <si>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</si>
  <si>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</si>
  <si>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</si>
  <si>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</si>
  <si>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</si>
  <si>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</si>
  <si>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</si>
  <si>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</si>
  <si>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</si>
  <si>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</si>
  <si>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</si>
  <si>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</si>
  <si>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</si>
  <si>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</si>
  <si>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</si>
  <si>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</si>
  <si>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</si>
  <si>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</si>
  <si>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</si>
  <si>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</si>
  <si>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</si>
  <si>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</si>
  <si>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</si>
  <si>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</si>
  <si>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</si>
  <si>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</si>
  <si>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</si>
  <si>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</si>
  <si>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</si>
  <si>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</si>
  <si>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</si>
  <si>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</si>
  <si>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</si>
  <si>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</si>
  <si>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</si>
  <si>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</si>
  <si>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</si>
  <si>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</si>
  <si>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</si>
  <si>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</si>
  <si>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</si>
  <si>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</si>
  <si>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</si>
  <si>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</si>
  <si>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</si>
  <si>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</si>
  <si>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</si>
  <si>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</si>
  <si>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</si>
  <si>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</si>
  <si>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</si>
  <si>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</si>
  <si>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</si>
  <si>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</si>
  <si>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</si>
  <si>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</si>
  <si>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</si>
  <si>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</si>
  <si>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</si>
  <si>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</si>
  <si>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</si>
  <si>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</si>
  <si>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</si>
  <si>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</si>
  <si>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</si>
  <si>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</si>
  <si>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</si>
  <si>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</si>
  <si>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</si>
  <si>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</si>
  <si>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</si>
  <si>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</si>
  <si>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</si>
  <si>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</si>
  <si>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</si>
  <si>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</si>
  <si>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</si>
  <si>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</si>
  <si>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</si>
  <si>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</si>
  <si>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</si>
  <si>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</si>
  <si>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</si>
  <si>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</si>
  <si>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</si>
  <si>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</si>
  <si>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</si>
  <si>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</si>
  <si>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</si>
  <si>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</si>
  <si>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</si>
  <si>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</si>
  <si>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</si>
  <si>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</si>
  <si>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</si>
  <si>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</si>
  <si>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</si>
  <si>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</si>
  <si>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</si>
  <si>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</si>
  <si>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</si>
  <si>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</si>
  <si>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</si>
  <si>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</si>
  <si>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</si>
  <si>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</si>
  <si>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</si>
  <si>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</si>
  <si>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</si>
  <si>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</si>
  <si>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</si>
  <si>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</si>
  <si>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</si>
  <si>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</si>
  <si>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</si>
  <si>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</si>
  <si>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</si>
  <si>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</si>
  <si>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</si>
  <si>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</si>
  <si>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</si>
  <si>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</si>
  <si>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</si>
  <si>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</si>
  <si>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</si>
  <si>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</si>
  <si>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</si>
  <si>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</si>
  <si>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</si>
  <si>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</si>
  <si>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</si>
  <si>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</si>
  <si>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</si>
  <si>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</si>
  <si>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</si>
  <si>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</si>
  <si>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</si>
  <si>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</si>
  <si>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</si>
  <si>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</si>
  <si>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</si>
  <si>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</si>
  <si>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</si>
  <si>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</si>
  <si>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</si>
  <si>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</si>
  <si>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</si>
  <si>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</si>
  <si>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</si>
  <si>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</si>
  <si>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</si>
  <si>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</si>
  <si>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</si>
  <si>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</si>
  <si>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</si>
  <si>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</si>
  <si>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</si>
  <si>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</si>
  <si>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</si>
  <si>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</si>
  <si>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</si>
  <si>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</si>
  <si>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</si>
  <si>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</si>
  <si>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</si>
  <si>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</si>
  <si>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</si>
  <si>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</si>
  <si>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</si>
  <si>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</si>
  <si>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</si>
  <si>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</si>
  <si>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</si>
  <si>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</si>
  <si>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</si>
  <si>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</si>
  <si>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</si>
  <si>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</si>
  <si>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</si>
  <si>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</si>
  <si>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</si>
  <si>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</si>
  <si>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</si>
  <si>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</si>
  <si>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</si>
  <si>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</si>
  <si>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</si>
  <si>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</si>
  <si>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</si>
  <si>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</si>
  <si>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</si>
  <si>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</si>
  <si>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</si>
  <si>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</si>
  <si>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</si>
  <si>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</si>
  <si>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</si>
  <si>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</si>
  <si>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</si>
  <si>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</si>
  <si>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</si>
  <si>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</si>
  <si>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</si>
  <si>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</si>
  <si>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</si>
  <si>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</si>
  <si>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</si>
  <si>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</si>
  <si>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</si>
  <si>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</si>
  <si>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</si>
  <si>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</si>
  <si>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</si>
  <si>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</si>
  <si>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</si>
  <si>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</si>
  <si>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</si>
  <si>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</si>
  <si>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</si>
  <si>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</si>
  <si>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</si>
  <si>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</si>
  <si>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</si>
  <si>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</si>
  <si>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</si>
  <si>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</si>
  <si>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</si>
  <si>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</si>
  <si>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</si>
  <si>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</si>
  <si>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</si>
  <si>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</si>
  <si>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</si>
  <si>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</si>
  <si>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</si>
  <si>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</si>
  <si>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</si>
  <si>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</si>
  <si>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</si>
  <si>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</si>
  <si>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</si>
  <si>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</si>
  <si>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</si>
  <si>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</si>
  <si>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</si>
  <si>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</si>
  <si>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</si>
  <si>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</si>
  <si>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</si>
  <si>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</si>
  <si>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</si>
  <si>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</si>
  <si>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</si>
  <si>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</si>
  <si>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</si>
  <si>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</si>
  <si>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</si>
  <si>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</si>
  <si>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</si>
  <si>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</si>
  <si>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</si>
  <si>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</si>
  <si>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</si>
  <si>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</si>
  <si>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</si>
  <si>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</si>
  <si>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</si>
  <si>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</si>
  <si>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</si>
  <si>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</si>
  <si>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</si>
  <si>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</si>
  <si>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</si>
  <si>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</si>
  <si>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</si>
  <si>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</si>
  <si>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</si>
  <si>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</si>
  <si>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</si>
  <si>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</si>
  <si>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</si>
  <si>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</si>
  <si>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</si>
  <si>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</si>
  <si>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</si>
  <si>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</si>
  <si>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</si>
  <si>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</si>
  <si>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</si>
  <si>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</si>
  <si>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</si>
  <si>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</si>
  <si>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</si>
  <si>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</si>
  <si>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</si>
  <si>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</si>
  <si>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</si>
  <si>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</si>
  <si>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</si>
  <si>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</si>
  <si>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</si>
  <si>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</si>
  <si>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</si>
  <si>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</si>
  <si>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</si>
  <si>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</si>
  <si>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</si>
  <si>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</si>
  <si>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</si>
  <si>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</si>
  <si>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</si>
  <si>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</si>
  <si>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</si>
  <si>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</si>
  <si>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</si>
  <si>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</si>
  <si>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</si>
  <si>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</si>
  <si>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</si>
  <si>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</si>
  <si>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</si>
  <si>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</si>
  <si>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</si>
  <si>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</si>
  <si>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</si>
  <si>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</si>
  <si>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</si>
  <si>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</si>
  <si>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</si>
  <si>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</si>
  <si>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</si>
  <si>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</si>
  <si>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</si>
  <si>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</si>
  <si>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</si>
  <si>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</si>
  <si>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</si>
  <si>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</si>
  <si>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</si>
  <si>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</si>
  <si>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</si>
  <si>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</si>
  <si>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</si>
  <si>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</si>
  <si>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</si>
  <si>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</si>
  <si>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</si>
  <si>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</si>
  <si>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</si>
  <si>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</si>
  <si>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</si>
  <si>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</si>
  <si>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</si>
  <si>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</si>
  <si>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</si>
  <si>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</si>
  <si>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</si>
  <si>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</si>
  <si>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</si>
  <si>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</si>
  <si>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</si>
  <si>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</si>
  <si>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</si>
  <si>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</si>
  <si>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</si>
  <si>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</si>
  <si>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</si>
  <si>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</si>
  <si>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</si>
  <si>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</si>
  <si>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</si>
  <si>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</si>
  <si>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</si>
  <si>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</si>
  <si>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</si>
  <si>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</si>
  <si>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</si>
  <si>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</si>
  <si>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</si>
  <si>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</si>
  <si>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</si>
  <si>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</si>
  <si>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</si>
  <si>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</si>
  <si>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</si>
  <si>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</si>
  <si>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</si>
  <si>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</si>
  <si>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</si>
  <si>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</si>
  <si>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</si>
  <si>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</si>
  <si>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</si>
  <si>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</si>
  <si>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</si>
  <si>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</si>
  <si>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</si>
  <si>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</si>
  <si>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</si>
  <si>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</si>
  <si>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</si>
  <si>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</si>
  <si>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</si>
  <si>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</si>
  <si>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</si>
  <si>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</si>
  <si>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</si>
  <si>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</si>
  <si>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</si>
  <si>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</si>
  <si>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</si>
  <si>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</si>
  <si>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</si>
  <si>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</si>
  <si>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</si>
  <si>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</si>
  <si>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</si>
  <si>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</si>
  <si>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</si>
  <si>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</si>
  <si>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</si>
  <si>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</si>
  <si>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</si>
  <si>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</si>
  <si>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</si>
  <si>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</si>
  <si>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</si>
  <si>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</si>
  <si>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</si>
  <si>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</si>
  <si>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</si>
  <si>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</si>
  <si>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</si>
  <si>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</si>
  <si>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</si>
  <si>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</si>
  <si>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</si>
  <si>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</si>
  <si>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</si>
  <si>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</si>
  <si>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</si>
  <si>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</si>
  <si>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</si>
  <si>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</si>
  <si>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</si>
  <si>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</si>
  <si>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</si>
  <si>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</si>
  <si>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</si>
  <si>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</si>
  <si>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</si>
  <si>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</si>
  <si>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</si>
  <si>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</si>
  <si>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</si>
  <si>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</si>
  <si>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</si>
  <si>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</si>
  <si>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</si>
  <si>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</si>
  <si>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</si>
  <si>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</si>
  <si>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</si>
  <si>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</si>
  <si>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</si>
  <si>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</si>
  <si>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</si>
  <si>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</si>
  <si>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</si>
  <si>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</si>
  <si>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</si>
  <si>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</si>
  <si>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</si>
  <si>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</si>
  <si>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</si>
  <si>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</si>
  <si>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</si>
  <si>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</si>
  <si>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</si>
  <si>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</si>
  <si>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</si>
  <si>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</si>
  <si>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</si>
  <si>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</si>
  <si>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</si>
  <si>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</si>
  <si>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</si>
  <si>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</si>
  <si>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</si>
  <si>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</si>
  <si>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</si>
  <si>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</si>
  <si>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</si>
  <si>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</si>
  <si>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</si>
  <si>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</si>
  <si>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</si>
  <si>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</si>
  <si>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</si>
  <si>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</si>
  <si>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</si>
  <si>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</si>
  <si>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</si>
  <si>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</si>
  <si>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</si>
  <si>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</si>
  <si>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</si>
  <si>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</si>
  <si>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</si>
  <si>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</si>
  <si>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</si>
  <si>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</si>
  <si>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</si>
  <si>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</si>
  <si>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</si>
  <si>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</si>
  <si>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</si>
  <si>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</si>
  <si>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</si>
  <si>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</si>
  <si>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</si>
  <si>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</si>
  <si>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</si>
  <si>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</si>
  <si>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</si>
  <si>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</si>
  <si>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</si>
  <si>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</si>
  <si>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</si>
  <si>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</si>
  <si>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</si>
  <si>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</si>
  <si>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</si>
  <si>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</si>
  <si>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</si>
  <si>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</si>
  <si>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</si>
  <si>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</si>
  <si>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</si>
  <si>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</si>
  <si>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</si>
  <si>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</si>
  <si>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</si>
  <si>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</si>
  <si>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</si>
  <si>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</si>
  <si>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</si>
  <si>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</si>
  <si>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</si>
  <si>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</si>
  <si>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</si>
  <si>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</si>
  <si>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</si>
  <si>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</si>
  <si>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</si>
  <si>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</si>
  <si>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</si>
  <si>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</si>
  <si>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</si>
  <si>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</si>
  <si>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</si>
  <si>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</si>
  <si>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</si>
  <si>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</si>
  <si>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</si>
  <si>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</si>
  <si>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</si>
  <si>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</si>
  <si>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</si>
  <si>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</si>
  <si>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</si>
  <si>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</si>
  <si>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</si>
  <si>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</si>
  <si>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</si>
  <si>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</si>
  <si>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</si>
  <si>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</si>
  <si>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</si>
  <si>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</si>
  <si>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</si>
  <si>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</si>
  <si>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</si>
  <si>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</si>
  <si>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</si>
  <si>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</si>
  <si>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</si>
  <si>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</si>
  <si>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</si>
  <si>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</si>
  <si>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</si>
  <si>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</si>
  <si>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</si>
  <si>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</si>
  <si>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</si>
  <si>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</si>
  <si>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</si>
  <si>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</si>
  <si>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</si>
  <si>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</si>
  <si>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</si>
  <si>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</si>
  <si>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</si>
  <si>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</si>
  <si>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</si>
  <si>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</si>
  <si>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</si>
  <si>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</si>
  <si>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</si>
  <si>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</si>
  <si>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</si>
  <si>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</si>
  <si>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</si>
  <si>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</si>
  <si>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</si>
  <si>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</si>
  <si>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</si>
  <si>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</si>
  <si>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</si>
  <si>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</si>
  <si>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</si>
  <si>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</si>
  <si>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</si>
  <si>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</si>
  <si>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</si>
  <si>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</si>
  <si>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</si>
  <si>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</si>
  <si>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</si>
  <si>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</si>
  <si>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</si>
  <si>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</si>
  <si>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</si>
  <si>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</si>
  <si>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</si>
  <si>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</si>
  <si>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</si>
  <si>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</si>
  <si>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</si>
  <si>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</si>
  <si>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</si>
  <si>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</si>
  <si>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</si>
  <si>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</si>
  <si>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</si>
  <si>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</si>
  <si>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</si>
  <si>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</si>
  <si>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</si>
  <si>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</si>
  <si>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</si>
  <si>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</si>
  <si>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</si>
  <si>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</si>
  <si>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</si>
  <si>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</si>
  <si>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</si>
  <si>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</si>
  <si>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</si>
  <si>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</si>
  <si>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</si>
  <si>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</si>
  <si>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</si>
  <si>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</si>
  <si>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</si>
  <si>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</si>
  <si>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</si>
  <si>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</si>
  <si>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</si>
  <si>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</si>
  <si>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</si>
  <si>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</si>
  <si>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</si>
  <si>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</si>
  <si>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</si>
  <si>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</si>
  <si>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</si>
  <si>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</si>
  <si>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</si>
  <si>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</si>
  <si>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</si>
  <si>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</si>
  <si>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</si>
  <si>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</si>
  <si>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</si>
  <si>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</si>
  <si>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</si>
  <si>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</si>
  <si>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</si>
  <si>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</si>
  <si>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</si>
  <si>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</si>
  <si>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</si>
  <si>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</si>
  <si>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</si>
  <si>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</si>
  <si>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</si>
  <si>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</si>
  <si>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</si>
  <si>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</si>
  <si>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</si>
  <si>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</si>
  <si>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</si>
  <si>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</si>
  <si>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</si>
  <si>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</si>
  <si>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</si>
  <si>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</si>
  <si>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</si>
  <si>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</si>
  <si>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</si>
  <si>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</si>
  <si>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</si>
  <si>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</si>
  <si>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</si>
  <si>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</si>
  <si>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</si>
  <si>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</si>
  <si>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</si>
  <si>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</si>
  <si>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</si>
  <si>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</si>
  <si>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</si>
  <si>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</si>
  <si>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</si>
  <si>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</si>
  <si>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</si>
  <si>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</si>
  <si>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</si>
  <si>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</si>
  <si>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</si>
  <si>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</si>
  <si>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</si>
  <si>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</si>
  <si>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</si>
  <si>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</si>
  <si>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</si>
  <si>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</si>
  <si>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</si>
  <si>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</si>
  <si>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</si>
  <si>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</si>
  <si>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</si>
  <si>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</si>
  <si>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</si>
  <si>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</si>
  <si>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</si>
  <si>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</si>
  <si>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</si>
  <si>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</si>
  <si>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</si>
  <si>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</si>
  <si>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</si>
  <si>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</si>
  <si>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</si>
  <si>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</si>
  <si>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</si>
  <si>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</si>
  <si>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</si>
  <si>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</si>
  <si>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</si>
  <si>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</si>
  <si>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</si>
  <si>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</si>
  <si>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</si>
  <si>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</si>
  <si>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</si>
  <si>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</si>
  <si>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</si>
  <si>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</si>
  <si>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</si>
  <si>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</si>
  <si>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</si>
  <si>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</si>
  <si>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</si>
  <si>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</si>
  <si>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</si>
  <si>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</si>
  <si>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</si>
  <si>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</si>
  <si>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</si>
  <si>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</si>
  <si>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</si>
  <si>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</si>
  <si>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</si>
  <si>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</si>
  <si>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</si>
  <si>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</si>
  <si>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</si>
  <si>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</si>
  <si>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</si>
  <si>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</si>
  <si>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</si>
  <si>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</si>
  <si>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</si>
  <si>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</si>
  <si>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</si>
  <si>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</si>
  <si>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</si>
  <si>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</si>
  <si>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</si>
  <si>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</si>
  <si>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</si>
  <si>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</si>
  <si>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</si>
  <si>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</si>
  <si>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</si>
  <si>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</si>
  <si>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</si>
  <si>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</si>
  <si>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</si>
  <si>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</si>
  <si>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</si>
  <si>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</si>
  <si>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</si>
  <si>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</si>
  <si>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</si>
  <si>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</si>
  <si>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</si>
  <si>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</si>
  <si>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</si>
  <si>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</si>
  <si>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</si>
  <si>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</si>
  <si>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</si>
  <si>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</si>
  <si>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</si>
  <si>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</si>
  <si>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</si>
  <si>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</si>
  <si>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</si>
  <si>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</si>
  <si>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</si>
  <si>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</si>
  <si>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</si>
  <si>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</si>
  <si>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</si>
  <si>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</si>
  <si>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</si>
  <si>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</si>
  <si>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</si>
  <si>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</si>
  <si>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</si>
  <si>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</si>
  <si>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</si>
  <si>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</si>
  <si>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</si>
  <si>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</si>
  <si>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</si>
  <si>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</si>
  <si>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</si>
  <si>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</si>
  <si>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</si>
  <si>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</si>
  <si>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</si>
  <si>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</si>
  <si>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</si>
  <si>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</si>
  <si>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</si>
  <si>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</si>
  <si>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</si>
  <si>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</si>
  <si>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</si>
  <si>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</si>
  <si>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</si>
  <si>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</si>
  <si>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</si>
  <si>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</si>
  <si>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</si>
  <si>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</si>
  <si>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</si>
  <si>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</si>
  <si>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</si>
  <si>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</si>
  <si>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</si>
  <si>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</si>
  <si>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</si>
  <si>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</si>
  <si>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</si>
  <si>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</si>
  <si>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</si>
  <si>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</si>
  <si>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</si>
  <si>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</si>
  <si>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</si>
  <si>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</si>
  <si>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</si>
  <si>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</si>
  <si>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</si>
  <si>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</si>
  <si>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</si>
  <si>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</si>
  <si>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</si>
  <si>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</si>
  <si>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</si>
  <si>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</si>
  <si>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</si>
  <si>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</si>
  <si>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</si>
  <si>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</si>
  <si>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</si>
  <si>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</si>
  <si>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</si>
  <si>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</si>
  <si>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</si>
  <si>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</si>
  <si>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</si>
  <si>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</si>
  <si>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</si>
  <si>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</si>
  <si>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</si>
  <si>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</si>
  <si>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</si>
  <si>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</si>
  <si>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</si>
  <si>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</si>
  <si>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</si>
  <si>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</si>
  <si>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</si>
  <si>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</si>
  <si>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</si>
  <si>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</si>
  <si>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</si>
  <si>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</si>
  <si>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</si>
  <si>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</si>
  <si>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</si>
  <si>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</si>
  <si>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</si>
  <si>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</si>
  <si>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</si>
  <si>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</si>
  <si>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</si>
  <si>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</si>
  <si>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</si>
  <si>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</si>
  <si>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</si>
  <si>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</si>
  <si>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</si>
  <si>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</si>
  <si>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</si>
  <si>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</si>
  <si>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</si>
  <si>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</si>
  <si>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</si>
  <si>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</si>
  <si>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</si>
  <si>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</si>
  <si>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</si>
  <si>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</si>
  <si>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</si>
  <si>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</si>
  <si>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</si>
  <si>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</si>
  <si>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</si>
  <si>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</si>
  <si>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</si>
  <si>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</si>
  <si>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</si>
  <si>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</si>
  <si>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</si>
  <si>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</si>
  <si>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</si>
  <si>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</si>
  <si>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</si>
  <si>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</si>
  <si>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</si>
  <si>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</si>
  <si>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</si>
  <si>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</si>
  <si>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</si>
  <si>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</si>
  <si>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</si>
  <si>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</si>
  <si>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</si>
  <si>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</si>
  <si>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</si>
  <si>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</si>
  <si>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</si>
  <si>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</si>
  <si>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</si>
  <si>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</si>
  <si>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</si>
  <si>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</si>
  <si>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</si>
  <si>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</si>
  <si>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</si>
  <si>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</si>
  <si>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</si>
  <si>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</si>
  <si>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</si>
  <si>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</si>
  <si>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</si>
  <si>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</si>
  <si>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</si>
  <si>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</si>
  <si>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</si>
  <si>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</si>
  <si>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</si>
  <si>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</si>
  <si>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</si>
  <si>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</si>
  <si>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</si>
  <si>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</si>
  <si>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</si>
  <si>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</si>
  <si>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</si>
  <si>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</si>
  <si>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</si>
  <si>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</si>
  <si>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</si>
  <si>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</si>
  <si>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</si>
  <si>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</si>
  <si>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</si>
  <si>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</si>
  <si>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</si>
  <si>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</si>
  <si>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</si>
  <si>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</si>
  <si>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</si>
  <si>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</si>
  <si>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</si>
  <si>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</si>
  <si>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</si>
  <si>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</si>
  <si>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</si>
  <si>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</si>
  <si>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</si>
  <si>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</si>
  <si>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</si>
  <si>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</si>
  <si>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</si>
  <si>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</si>
  <si>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</si>
  <si>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</si>
  <si>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</si>
  <si>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</si>
  <si>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</si>
  <si>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</si>
  <si>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</si>
  <si>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</si>
  <si>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</si>
  <si>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</si>
  <si>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</si>
  <si>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</si>
  <si>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</si>
  <si>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</si>
  <si>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</si>
  <si>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</si>
  <si>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</si>
  <si>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</si>
  <si>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</si>
  <si>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</si>
  <si>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</si>
  <si>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</si>
  <si>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</si>
  <si>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</si>
  <si>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</si>
  <si>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</si>
  <si>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</si>
  <si>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</si>
  <si>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</si>
  <si>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</si>
  <si>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</si>
  <si>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</si>
  <si>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</si>
  <si>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</si>
  <si>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</si>
  <si>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</si>
  <si>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</si>
  <si>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</si>
  <si>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</si>
  <si>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</si>
  <si>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</si>
  <si>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</si>
  <si>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</si>
  <si>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</si>
  <si>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</si>
  <si>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</si>
  <si>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</si>
  <si>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</si>
  <si>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</si>
  <si>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</si>
  <si>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</si>
  <si>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</si>
  <si>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</si>
  <si>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</si>
  <si>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</si>
  <si>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</si>
  <si>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</si>
  <si>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</si>
  <si>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</si>
  <si>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</si>
  <si>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</si>
  <si>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</si>
  <si>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</si>
  <si>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</si>
  <si>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</si>
  <si>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</si>
  <si>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</si>
  <si>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</si>
  <si>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</si>
  <si>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</si>
  <si>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</si>
  <si>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</si>
  <si>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</si>
  <si>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</si>
  <si>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</si>
  <si>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</si>
  <si>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</si>
  <si>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</si>
  <si>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</si>
  <si>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</si>
  <si>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</si>
  <si>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</si>
  <si>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</si>
  <si>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</si>
  <si>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</si>
  <si>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</si>
  <si>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</si>
  <si>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</si>
  <si>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</si>
  <si>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</si>
  <si>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</si>
  <si>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</si>
  <si>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</si>
  <si>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</si>
  <si>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</si>
  <si>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</si>
  <si>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</si>
  <si>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</si>
  <si>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</si>
  <si>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</si>
  <si>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</si>
  <si>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</si>
  <si>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</si>
  <si>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</si>
  <si>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</si>
  <si>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</si>
  <si>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</si>
  <si>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</si>
  <si>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</si>
  <si>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</si>
  <si>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</si>
  <si>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</si>
  <si>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</si>
  <si>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</si>
  <si>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</si>
  <si>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</si>
  <si>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</si>
  <si>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</si>
  <si>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</si>
  <si>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</si>
  <si>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</si>
  <si>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</si>
  <si>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</si>
  <si>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</si>
  <si>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</si>
  <si>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</si>
  <si>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</si>
  <si>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</si>
  <si>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</si>
  <si>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</si>
  <si>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</si>
  <si>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</si>
  <si>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</si>
  <si>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</si>
  <si>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</si>
  <si>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</si>
  <si>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</si>
  <si>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</si>
  <si>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</si>
  <si>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</si>
  <si>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</si>
  <si>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</si>
  <si>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</si>
  <si>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</si>
  <si>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</si>
  <si>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</si>
  <si>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</si>
  <si>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</si>
  <si>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</si>
  <si>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</si>
  <si>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</si>
  <si>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</si>
  <si>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</si>
  <si>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</si>
  <si>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</si>
  <si>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</si>
  <si>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</si>
  <si>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</si>
  <si>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</si>
  <si>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</si>
  <si>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</si>
  <si>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</si>
  <si>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</si>
  <si>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</si>
  <si>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</si>
  <si>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</si>
  <si>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</si>
  <si>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</si>
  <si>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</si>
  <si>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</si>
  <si>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</si>
  <si>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</si>
  <si>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</si>
  <si>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</si>
  <si>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</si>
  <si>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</si>
  <si>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</si>
  <si>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</si>
  <si>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</si>
  <si>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</si>
  <si>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</si>
  <si>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</si>
  <si>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</si>
  <si>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</si>
  <si>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</si>
  <si>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</si>
  <si>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</si>
  <si>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</si>
  <si>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</si>
  <si>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</si>
  <si>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</si>
  <si>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</si>
  <si>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</si>
  <si>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</si>
  <si>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</si>
  <si>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</si>
  <si>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</si>
  <si>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</si>
  <si>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</si>
  <si>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</si>
  <si>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</si>
  <si>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</si>
  <si>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</si>
  <si>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</si>
  <si>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</si>
  <si>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</si>
  <si>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</si>
  <si>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</si>
  <si>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</si>
  <si>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</si>
  <si>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</si>
  <si>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</si>
  <si>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</si>
  <si>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</si>
  <si>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</si>
  <si>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</si>
  <si>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</si>
  <si>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</si>
  <si>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</si>
  <si>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</si>
  <si>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</si>
  <si>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</si>
  <si>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</si>
  <si>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</si>
  <si>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</si>
  <si>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</si>
  <si>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</si>
  <si>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</si>
  <si>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</si>
  <si>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</si>
  <si>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</si>
  <si>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</si>
  <si>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</si>
  <si>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</si>
  <si>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</si>
  <si>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</si>
  <si>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</si>
  <si>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</si>
  <si>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</si>
  <si>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</si>
  <si>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</si>
  <si>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</si>
  <si>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</si>
  <si>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</si>
  <si>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</si>
  <si>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</si>
  <si>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</si>
  <si>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</si>
  <si>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</si>
  <si>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</si>
  <si>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</si>
  <si>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</si>
  <si>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</si>
  <si>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</si>
  <si>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</si>
  <si>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</si>
  <si>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</si>
  <si>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</si>
  <si>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</si>
  <si>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</si>
  <si>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</si>
  <si>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</si>
  <si>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</si>
  <si>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</si>
  <si>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</si>
  <si>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</si>
  <si>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</si>
  <si>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</si>
  <si>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</si>
  <si>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</si>
  <si>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</si>
  <si>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</si>
  <si>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</si>
  <si>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</si>
  <si>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</si>
  <si>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</si>
  <si>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</si>
  <si>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</si>
  <si>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</si>
  <si>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</si>
  <si>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</si>
  <si>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</si>
  <si>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</si>
  <si>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</si>
  <si>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</si>
  <si>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</si>
  <si>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</si>
  <si>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</si>
  <si>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</si>
  <si>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</si>
  <si>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</si>
  <si>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</si>
  <si>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</si>
  <si>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</si>
  <si>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</si>
  <si>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</si>
  <si>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</si>
  <si>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</si>
  <si>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</si>
  <si>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</si>
  <si>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</si>
  <si>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</si>
  <si>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</si>
  <si>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</si>
  <si>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</si>
  <si>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</si>
  <si>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</si>
  <si>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</si>
  <si>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</si>
  <si>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</si>
  <si>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</si>
  <si>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</si>
  <si>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</si>
  <si>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</si>
  <si>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</si>
  <si>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</si>
  <si>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</si>
  <si>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</si>
  <si>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</si>
  <si>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</si>
  <si>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</si>
  <si>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</si>
  <si>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</si>
  <si>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</si>
  <si>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</si>
  <si>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</si>
  <si>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</si>
  <si>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</si>
  <si>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</si>
  <si>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</si>
  <si>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</si>
  <si>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</si>
  <si>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</si>
  <si>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</si>
  <si>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</si>
  <si>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</si>
  <si>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</si>
  <si>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</si>
  <si>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</si>
  <si>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</si>
  <si>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</si>
  <si>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</si>
  <si>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</si>
  <si>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</si>
  <si>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</si>
  <si>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</si>
  <si>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</si>
  <si>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</si>
  <si>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</si>
  <si>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</si>
  <si>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</si>
  <si>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</si>
  <si>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</si>
  <si>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</si>
  <si>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</si>
  <si>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</si>
  <si>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</si>
  <si>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</si>
  <si>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</si>
  <si>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</si>
  <si>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</si>
  <si>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</si>
  <si>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</si>
  <si>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</si>
  <si>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</si>
  <si>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</si>
  <si>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</si>
  <si>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</si>
  <si>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</si>
  <si>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</si>
  <si>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</si>
  <si>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</si>
  <si>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</si>
  <si>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</si>
  <si>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</si>
  <si>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</si>
  <si>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</si>
  <si>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</si>
  <si>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</si>
  <si>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</si>
  <si>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</si>
  <si>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</si>
  <si>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</si>
  <si>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</si>
  <si>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</si>
  <si>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</si>
  <si>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</si>
  <si>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</si>
  <si>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</si>
  <si>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</si>
  <si>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</si>
  <si>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</si>
  <si>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</si>
  <si>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</si>
  <si>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</si>
  <si>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</si>
  <si>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</si>
  <si>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</si>
  <si>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</si>
  <si>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</si>
  <si>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</si>
  <si>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</si>
  <si>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</si>
  <si>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</si>
  <si>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</si>
  <si>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</si>
  <si>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</si>
  <si>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</si>
  <si>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</si>
  <si>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</si>
  <si>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</si>
  <si>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</si>
  <si>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</si>
  <si>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</si>
  <si>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</si>
  <si>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</si>
  <si>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</si>
  <si>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</si>
  <si>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</si>
  <si>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</si>
  <si>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</si>
  <si>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</si>
  <si>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</si>
  <si>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</si>
  <si>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</si>
  <si>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</si>
  <si>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</si>
  <si>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</si>
  <si>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</si>
  <si>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</si>
  <si>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</si>
  <si>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</si>
  <si>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</si>
  <si>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</si>
  <si>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</si>
  <si>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</si>
  <si>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</si>
  <si>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</si>
  <si>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</si>
  <si>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</si>
  <si>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</si>
  <si>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</si>
  <si>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</si>
  <si>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</si>
  <si>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</si>
  <si>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</si>
  <si>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</si>
  <si>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</si>
  <si>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</si>
  <si>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</si>
  <si>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</si>
  <si>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</si>
  <si>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</si>
  <si>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</si>
  <si>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</si>
  <si>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</si>
  <si>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</si>
  <si>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</si>
  <si>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</si>
  <si>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</si>
  <si>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</si>
  <si>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</si>
  <si>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</si>
  <si>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</si>
  <si>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</si>
  <si>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</si>
  <si>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</si>
  <si>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</si>
  <si>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</si>
  <si>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</si>
  <si>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</si>
  <si>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</si>
  <si>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</si>
  <si>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</si>
  <si>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</si>
  <si>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</si>
  <si>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</si>
  <si>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</si>
  <si>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</si>
  <si>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</si>
  <si>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</si>
  <si>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</si>
  <si>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</si>
  <si>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</si>
  <si>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</si>
  <si>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</si>
  <si>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</si>
  <si>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</si>
  <si>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</si>
  <si>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</si>
  <si>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</si>
  <si>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</si>
  <si>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</si>
  <si>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</si>
  <si>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</si>
  <si>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</si>
  <si>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</si>
  <si>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</si>
  <si>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</si>
  <si>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</si>
  <si>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</si>
  <si>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</si>
  <si>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</si>
  <si>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</si>
  <si>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</si>
  <si>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</si>
  <si>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</si>
  <si>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</si>
  <si>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</si>
  <si>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</si>
  <si>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</si>
  <si>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</si>
  <si>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</si>
  <si>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</si>
  <si>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</si>
  <si>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</si>
  <si>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</si>
  <si>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</si>
  <si>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</si>
  <si>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</si>
  <si>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</si>
  <si>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</si>
  <si>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</si>
  <si>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</si>
  <si>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</si>
  <si>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</si>
  <si>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</si>
  <si>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</si>
  <si>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</si>
  <si>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</si>
  <si>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</si>
  <si>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</si>
  <si>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</si>
  <si>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</si>
  <si>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</si>
  <si>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</si>
  <si>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</si>
  <si>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</si>
  <si>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</si>
  <si>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</si>
  <si>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</si>
  <si>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</si>
  <si>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</si>
  <si>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</si>
  <si>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</si>
  <si>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</si>
  <si>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</si>
  <si>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</si>
  <si>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</si>
  <si>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</si>
  <si>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</si>
  <si>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</si>
  <si>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</si>
  <si>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</si>
  <si>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</si>
  <si>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</si>
  <si>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</si>
  <si>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</si>
  <si>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</si>
  <si>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</si>
  <si>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</si>
  <si>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</si>
  <si>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</si>
  <si>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</si>
  <si>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</si>
  <si>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</si>
  <si>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</si>
  <si>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</si>
  <si>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</si>
  <si>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</si>
  <si>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</si>
  <si>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</si>
  <si>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</si>
  <si>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</si>
  <si>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</si>
  <si>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</si>
  <si>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</si>
  <si>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</si>
  <si>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</si>
  <si>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</si>
  <si>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</si>
  <si>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</si>
  <si>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</si>
  <si>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</si>
  <si>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</si>
  <si>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</si>
  <si>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</si>
  <si>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</si>
  <si>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</si>
  <si>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</si>
  <si>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</si>
  <si>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</si>
  <si>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</si>
  <si>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</si>
  <si>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</si>
  <si>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</si>
  <si>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</si>
  <si>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</si>
  <si>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</si>
  <si>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</si>
  <si>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</si>
  <si>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</si>
  <si>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</si>
  <si>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</si>
  <si>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</si>
  <si>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</si>
  <si>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</si>
  <si>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</si>
  <si>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</si>
  <si>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</si>
  <si>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</si>
  <si>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</si>
  <si>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</si>
  <si>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</si>
  <si>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</si>
  <si>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</si>
  <si>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</si>
  <si>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</si>
  <si>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</si>
  <si>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</si>
  <si>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</si>
  <si>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</si>
  <si>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</si>
  <si>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</si>
  <si>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</si>
  <si>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</si>
  <si>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</si>
  <si>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</si>
  <si>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</si>
  <si>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</si>
  <si>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</si>
  <si>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</si>
  <si>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</si>
  <si>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</si>
  <si>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</si>
  <si>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</si>
  <si>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</si>
  <si>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</si>
  <si>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</si>
  <si>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</si>
  <si>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</si>
  <si>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</si>
  <si>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</si>
  <si>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</si>
  <si>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</si>
  <si>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</si>
  <si>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</si>
  <si>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</si>
  <si>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</si>
  <si>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</si>
  <si>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</si>
  <si>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</si>
  <si>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</si>
  <si>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</si>
  <si>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</si>
  <si>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</si>
  <si>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</si>
  <si>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</si>
  <si>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</si>
  <si>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</si>
  <si>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</si>
  <si>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</si>
  <si>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</si>
  <si>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</si>
  <si>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</si>
  <si>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</si>
  <si>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</si>
  <si>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</si>
  <si>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</si>
  <si>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</si>
  <si>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</si>
  <si>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</si>
  <si>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</si>
  <si>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</si>
  <si>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</si>
  <si>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</si>
  <si>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</si>
  <si>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</si>
  <si>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</si>
  <si>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</si>
  <si>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</si>
  <si>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</si>
  <si>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</si>
  <si>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</si>
  <si>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</si>
  <si>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</si>
  <si>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</si>
  <si>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</si>
  <si>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</si>
  <si>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</si>
  <si>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</si>
  <si>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</si>
  <si>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</si>
  <si>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</si>
  <si>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</si>
  <si>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</si>
  <si>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</si>
  <si>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</si>
  <si>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</si>
  <si>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</si>
  <si>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</si>
  <si>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</si>
  <si>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</si>
  <si>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</si>
  <si>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</si>
  <si>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</si>
  <si>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</si>
  <si>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</si>
  <si>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</si>
  <si>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</si>
  <si>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</si>
  <si>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</si>
  <si>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</si>
  <si>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</si>
  <si>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</si>
  <si>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</si>
  <si>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</si>
  <si>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</si>
  <si>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</si>
  <si>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</si>
  <si>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</si>
  <si>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</si>
  <si>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</si>
  <si>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</si>
  <si>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</si>
  <si>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</si>
  <si>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</si>
  <si>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</si>
  <si>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</si>
  <si>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</si>
  <si>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</si>
  <si>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</si>
  <si>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</si>
  <si>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</si>
  <si>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</si>
  <si>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</si>
  <si>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</si>
  <si>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</si>
  <si>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</si>
  <si>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</si>
  <si>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</si>
  <si>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</si>
  <si>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</si>
  <si>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</si>
  <si>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</si>
  <si>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</si>
  <si>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</si>
  <si>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</si>
  <si>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</si>
  <si>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</si>
  <si>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</si>
  <si>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</si>
  <si>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</si>
  <si>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</si>
  <si>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</si>
  <si>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</si>
  <si>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</si>
  <si>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</si>
  <si>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</si>
  <si>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</si>
  <si>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</si>
  <si>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</si>
  <si>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</si>
  <si>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</si>
  <si>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</si>
  <si>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</si>
  <si>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</si>
  <si>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</si>
  <si>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</si>
  <si>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</si>
  <si>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</si>
  <si>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</si>
  <si>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</si>
  <si>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</si>
  <si>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</si>
  <si>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</si>
  <si>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</si>
  <si>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</si>
  <si>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</si>
  <si>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</si>
  <si>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</si>
  <si>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</si>
  <si>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</si>
  <si>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</si>
  <si>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</si>
  <si>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</si>
  <si>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</si>
  <si>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</si>
  <si>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</si>
  <si>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</si>
  <si>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</si>
  <si>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</si>
  <si>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</si>
  <si>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</si>
  <si>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</si>
  <si>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</si>
  <si>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</si>
  <si>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</si>
  <si>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</si>
  <si>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</si>
  <si>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</si>
  <si>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</si>
  <si>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</si>
  <si>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</si>
  <si>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</si>
  <si>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</si>
  <si>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</si>
  <si>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</si>
  <si>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</si>
  <si>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</si>
  <si>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</si>
  <si>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</si>
  <si>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</si>
  <si>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</si>
  <si>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</si>
  <si>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</si>
  <si>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</si>
  <si>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</si>
  <si>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</si>
  <si>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</si>
  <si>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</si>
  <si>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</si>
  <si>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</si>
  <si>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</si>
  <si>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</si>
  <si>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</si>
  <si>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</si>
  <si>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</si>
  <si>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</si>
  <si>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</si>
  <si>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</si>
  <si>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</si>
  <si>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</si>
  <si>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</si>
  <si>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</si>
  <si>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</si>
  <si>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</si>
  <si>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</si>
  <si>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</si>
  <si>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</si>
  <si>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</si>
  <si>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</si>
  <si>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</si>
  <si>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</si>
  <si>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</si>
  <si>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</si>
  <si>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</si>
  <si>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</si>
  <si>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</si>
  <si>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</si>
  <si>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</si>
  <si>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</si>
  <si>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</si>
  <si>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</si>
  <si>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</si>
  <si>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</si>
  <si>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</si>
  <si>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</si>
  <si>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</si>
  <si>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</si>
  <si>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</si>
  <si>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</si>
  <si>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</si>
  <si>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</si>
  <si>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</si>
  <si>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</si>
  <si>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</si>
  <si>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</si>
  <si>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</si>
  <si>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</si>
  <si>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</si>
  <si>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</si>
  <si>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</si>
  <si>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</si>
  <si>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</si>
  <si>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</si>
  <si>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</si>
  <si>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</si>
  <si>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</si>
  <si>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</si>
  <si>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</si>
  <si>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</si>
  <si>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</si>
  <si>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</si>
  <si>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</si>
  <si>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</si>
  <si>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</si>
  <si>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</si>
  <si>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</si>
  <si>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</si>
  <si>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</si>
  <si>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</si>
  <si>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</si>
  <si>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</si>
  <si>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</si>
  <si>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</si>
  <si>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</si>
  <si>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</si>
  <si>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</si>
  <si>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</si>
  <si>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</si>
  <si>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</si>
  <si>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</si>
  <si>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</si>
  <si>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</si>
  <si>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</si>
  <si>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</si>
  <si>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</si>
  <si>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</si>
  <si>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</si>
  <si>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</si>
  <si>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</si>
  <si>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</si>
  <si>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</si>
  <si>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</si>
  <si>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</si>
  <si>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</si>
  <si>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</si>
  <si>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</si>
  <si>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</si>
  <si>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</si>
  <si>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</si>
  <si>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</si>
  <si>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</si>
  <si>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</si>
  <si>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</si>
  <si>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</si>
  <si>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</si>
  <si>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</si>
  <si>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</si>
  <si>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</si>
  <si>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</si>
  <si>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</si>
  <si>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</si>
  <si>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</si>
  <si>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</si>
  <si>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</si>
  <si>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</si>
  <si>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</si>
  <si>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</si>
  <si>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</si>
  <si>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</si>
  <si>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</si>
  <si>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</si>
  <si>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</si>
  <si>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</si>
  <si>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</si>
  <si>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</si>
  <si>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</si>
  <si>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</si>
  <si>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</si>
  <si>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</si>
  <si>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</si>
  <si>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</si>
  <si>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</si>
  <si>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</si>
  <si>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</si>
  <si>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</si>
  <si>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</si>
  <si>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</si>
  <si>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</si>
  <si>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</si>
  <si>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</si>
  <si>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</si>
  <si>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</si>
  <si>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</si>
  <si>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</si>
  <si>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</si>
  <si>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</si>
  <si>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</si>
  <si>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</si>
  <si>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</si>
  <si>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</si>
  <si>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</si>
  <si>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</si>
  <si>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</si>
  <si>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</si>
  <si>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</si>
  <si>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</si>
  <si>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</si>
  <si>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</si>
  <si>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</si>
  <si>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</si>
  <si>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</si>
  <si>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</si>
  <si>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</si>
  <si>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</si>
  <si>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</si>
  <si>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</si>
  <si>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</si>
  <si>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</si>
  <si>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</si>
  <si>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</si>
  <si>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</si>
  <si>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</si>
  <si>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</si>
  <si>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</si>
  <si>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</si>
  <si>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</si>
  <si>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</si>
  <si>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</si>
  <si>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</si>
  <si>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</si>
  <si>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</si>
  <si>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</si>
  <si>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</si>
  <si>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</si>
  <si>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</si>
  <si>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</si>
  <si>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</si>
  <si>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</si>
  <si>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</si>
  <si>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</si>
  <si>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</si>
  <si>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</si>
  <si>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</si>
  <si>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</si>
  <si>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</si>
  <si>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</si>
  <si>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</si>
  <si>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</si>
  <si>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</si>
  <si>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</si>
  <si>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</si>
  <si>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</si>
  <si>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</si>
  <si>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</si>
  <si>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</si>
  <si>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</si>
  <si>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</si>
  <si>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</si>
  <si>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</si>
  <si>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</si>
  <si>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</si>
  <si>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</si>
  <si>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</si>
  <si>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</si>
  <si>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</si>
  <si>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</si>
  <si>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</si>
  <si>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</si>
  <si>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</si>
  <si>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</si>
  <si>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</si>
  <si>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</si>
  <si>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</si>
  <si>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</si>
  <si>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</si>
  <si>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</si>
  <si>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</si>
  <si>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</si>
  <si>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</si>
  <si>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</si>
  <si>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</si>
  <si>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</si>
  <si>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</si>
  <si>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</si>
  <si>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</si>
  <si>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</si>
  <si>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</si>
  <si>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</si>
  <si>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</si>
  <si>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</si>
  <si>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</si>
  <si>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</si>
  <si>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</si>
  <si>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</si>
  <si>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</si>
  <si>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</si>
  <si>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</si>
  <si>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</si>
  <si>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</si>
  <si>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</si>
  <si>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</si>
  <si>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</si>
  <si>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</si>
  <si>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</si>
  <si>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</si>
  <si>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</si>
  <si>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</si>
  <si>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</si>
  <si>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</si>
  <si>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</si>
  <si>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</si>
  <si>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</si>
  <si>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</si>
  <si>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</si>
  <si>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</si>
  <si>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</si>
  <si>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</si>
  <si>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</si>
  <si>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</si>
  <si>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</si>
  <si>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</si>
  <si>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</si>
  <si>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</si>
  <si>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</si>
  <si>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</si>
  <si>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</si>
  <si>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</si>
  <si>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</si>
  <si>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</si>
  <si>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</si>
  <si>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</si>
  <si>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</si>
  <si>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</si>
  <si>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</si>
  <si>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</si>
  <si>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</si>
  <si>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</si>
  <si>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</si>
  <si>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</si>
  <si>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</si>
  <si>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</si>
  <si>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</si>
  <si>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</si>
  <si>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</si>
  <si>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</si>
  <si>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</si>
  <si>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</si>
  <si>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</si>
  <si>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</si>
  <si>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</si>
  <si>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</si>
  <si>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</si>
  <si>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</si>
  <si>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</si>
  <si>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</si>
  <si>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</si>
  <si>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</si>
  <si>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</si>
  <si>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</si>
  <si>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</si>
  <si>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</si>
  <si>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</si>
  <si>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</si>
  <si>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</si>
  <si>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</si>
  <si>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</si>
  <si>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</si>
  <si>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</si>
  <si>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</si>
  <si>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</si>
  <si>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</si>
  <si>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</si>
  <si>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</si>
  <si>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</si>
  <si>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</si>
  <si>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</si>
  <si>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</si>
  <si>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</si>
  <si>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</si>
  <si>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</si>
  <si>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</si>
  <si>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</si>
  <si>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</si>
  <si>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</si>
  <si>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</si>
  <si>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</si>
  <si>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</si>
  <si>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</si>
  <si>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</si>
  <si>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</si>
  <si>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</si>
  <si>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</si>
  <si>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</si>
  <si>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</si>
  <si>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</si>
  <si>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</si>
  <si>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</si>
  <si>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</si>
  <si>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</si>
  <si>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</si>
  <si>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</si>
  <si>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</si>
  <si>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</si>
  <si>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</si>
  <si>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</si>
  <si>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</si>
  <si>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</si>
  <si>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</si>
  <si>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</si>
  <si>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</si>
  <si>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</si>
  <si>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</si>
  <si>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</si>
  <si>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</si>
  <si>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</si>
  <si>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</si>
  <si>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</si>
  <si>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</si>
  <si>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</si>
  <si>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</si>
  <si>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</si>
  <si>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</si>
  <si>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</si>
  <si>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</si>
  <si>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</si>
  <si>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</si>
  <si>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</si>
  <si>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</si>
  <si>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</si>
  <si>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</si>
  <si>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</si>
  <si>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</si>
  <si>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</si>
  <si>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</si>
  <si>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</si>
  <si>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</si>
  <si>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</si>
  <si>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</si>
  <si>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</si>
  <si>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</si>
  <si>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</si>
  <si>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</si>
  <si>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</si>
  <si>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</si>
  <si>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</si>
  <si>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</si>
  <si>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</si>
  <si>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</si>
  <si>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</si>
  <si>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</si>
  <si>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</si>
  <si>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</si>
  <si>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</si>
  <si>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</si>
  <si>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</si>
  <si>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</si>
  <si>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</si>
  <si>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</si>
  <si>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</si>
  <si>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</si>
  <si>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</si>
  <si>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</si>
  <si>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</si>
  <si>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</si>
  <si>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</si>
  <si>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</si>
  <si>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</si>
  <si>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</si>
  <si>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</si>
  <si>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</si>
  <si>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</si>
  <si>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</si>
  <si>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</si>
  <si>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</si>
  <si>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</si>
  <si>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</si>
  <si>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</si>
  <si>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</si>
  <si>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</si>
  <si>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</si>
  <si>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</si>
  <si>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</si>
  <si>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</si>
  <si>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</si>
  <si>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</si>
  <si>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</si>
  <si>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</si>
  <si>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</si>
  <si>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</si>
  <si>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</si>
  <si>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</si>
  <si>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</si>
  <si>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</si>
  <si>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</si>
  <si>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</si>
  <si>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</si>
  <si>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</si>
  <si>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</si>
  <si>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</si>
  <si>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</si>
  <si>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</si>
  <si>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</si>
  <si>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</si>
  <si>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</si>
  <si>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</si>
  <si>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</si>
  <si>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</si>
  <si>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</si>
  <si>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</si>
  <si>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</si>
  <si>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</si>
  <si>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</si>
  <si>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</si>
  <si>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</si>
  <si>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</si>
  <si>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</si>
  <si>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</si>
  <si>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</si>
  <si>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</si>
  <si>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</si>
  <si>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</si>
  <si>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</si>
  <si>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</si>
  <si>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</si>
  <si>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</si>
  <si>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</si>
  <si>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</si>
  <si>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</si>
  <si>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</si>
  <si>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</si>
  <si>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</si>
  <si>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</si>
  <si>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</si>
  <si>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</si>
  <si>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</si>
  <si>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</si>
  <si>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</si>
  <si>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</si>
  <si>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</si>
  <si>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</si>
  <si>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</si>
  <si>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</si>
  <si>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</si>
  <si>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</si>
  <si>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</si>
  <si>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</si>
  <si>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</si>
  <si>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</si>
  <si>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</si>
  <si>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</si>
  <si>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</si>
  <si>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</si>
  <si>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</si>
  <si>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</si>
  <si>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</si>
  <si>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</si>
  <si>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</si>
  <si>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</si>
  <si>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</si>
  <si>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</si>
  <si>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</si>
  <si>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</si>
  <si>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</si>
  <si>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</si>
  <si>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</si>
  <si>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</si>
  <si>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</si>
  <si>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</si>
  <si>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</si>
  <si>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</si>
  <si>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</si>
  <si>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</si>
  <si>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</si>
  <si>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</si>
  <si>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</si>
  <si>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</si>
  <si>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</si>
  <si>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</si>
  <si>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</si>
  <si>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</si>
  <si>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</si>
  <si>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</si>
  <si>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</si>
  <si>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</si>
  <si>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</si>
  <si>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</si>
  <si>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</si>
  <si>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</si>
  <si>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</si>
  <si>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</si>
  <si>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</si>
  <si>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</si>
  <si>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</si>
  <si>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</si>
  <si>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</si>
  <si>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</si>
  <si>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</si>
  <si>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</si>
  <si>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</si>
  <si>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</si>
  <si>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</si>
  <si>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</si>
  <si>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</si>
  <si>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</si>
  <si>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</si>
  <si>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</si>
  <si>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</si>
  <si>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</si>
  <si>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</si>
  <si>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</si>
  <si>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</si>
  <si>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</si>
  <si>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</si>
  <si>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</si>
  <si>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</si>
  <si>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</si>
  <si>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</si>
  <si>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</si>
  <si>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</si>
  <si>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</si>
  <si>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</si>
  <si>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</si>
  <si>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</si>
  <si>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</si>
  <si>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</si>
  <si>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</si>
  <si>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</si>
  <si>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</si>
  <si>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</si>
  <si>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</si>
  <si>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</si>
  <si>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</si>
  <si>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</si>
  <si>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</si>
  <si>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</si>
  <si>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</si>
  <si>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</si>
  <si>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</si>
  <si>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</si>
  <si>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</si>
  <si>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</si>
  <si>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</si>
  <si>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</si>
  <si>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</si>
  <si>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</si>
  <si>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</si>
  <si>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</si>
  <si>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</si>
  <si>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</si>
  <si>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</si>
  <si>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</si>
  <si>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</si>
  <si>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</si>
  <si>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</si>
  <si>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</si>
  <si>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</si>
  <si>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</si>
  <si>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</si>
  <si>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</si>
  <si>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</si>
  <si>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</si>
  <si>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</si>
  <si>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</si>
  <si>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</si>
  <si>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</si>
  <si>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</si>
  <si>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</si>
  <si>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</si>
  <si>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</si>
  <si>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</si>
  <si>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</si>
  <si>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</si>
  <si>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</si>
  <si>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</si>
  <si>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</si>
  <si>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</si>
  <si>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</si>
  <si>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</si>
  <si>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</si>
  <si>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</si>
  <si>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</si>
  <si>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</si>
  <si>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</si>
  <si>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</si>
  <si>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</si>
  <si>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</si>
  <si>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</si>
  <si>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</si>
  <si>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</si>
  <si>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</si>
  <si>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</si>
  <si>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</si>
  <si>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</si>
  <si>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</si>
  <si>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</si>
  <si>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</si>
  <si>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</si>
  <si>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</si>
  <si>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</si>
  <si>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</si>
  <si>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</si>
  <si>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</si>
  <si>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</si>
  <si>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</si>
  <si>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</si>
  <si>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</si>
  <si>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</si>
  <si>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</si>
  <si>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</si>
  <si>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</si>
  <si>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</si>
  <si>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</si>
  <si>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</si>
  <si>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</si>
  <si>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</si>
  <si>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</si>
  <si>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</si>
  <si>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</si>
  <si>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</si>
  <si>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</si>
  <si>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</si>
  <si>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</si>
  <si>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</si>
  <si>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</si>
  <si>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</si>
  <si>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</si>
  <si>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</si>
  <si>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</si>
  <si>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</si>
  <si>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</si>
  <si>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</si>
  <si>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</si>
  <si>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</si>
  <si>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</si>
  <si>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</si>
  <si>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</si>
  <si>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</si>
  <si>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</si>
  <si>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</si>
  <si>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</si>
  <si>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</si>
  <si>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</si>
  <si>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</si>
  <si>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</si>
  <si>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</si>
  <si>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</si>
  <si>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</si>
  <si>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</si>
  <si>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</si>
  <si>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</si>
  <si>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</si>
  <si>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</si>
  <si>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</si>
  <si>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</si>
  <si>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</si>
  <si>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</si>
  <si>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</si>
  <si>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</si>
  <si>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</si>
  <si>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</si>
  <si>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</si>
  <si>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</si>
  <si>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</si>
  <si>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</si>
  <si>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</si>
  <si>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</si>
  <si>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</si>
  <si>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</si>
  <si>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</si>
  <si>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</si>
  <si>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</si>
  <si>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</si>
  <si>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</si>
  <si>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</si>
  <si>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</si>
  <si>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</si>
  <si>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</si>
  <si>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</si>
  <si>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</si>
  <si>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</si>
  <si>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</si>
  <si>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</si>
  <si>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</si>
  <si>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</si>
  <si>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</si>
  <si>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</si>
  <si>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</si>
  <si>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</si>
  <si>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</si>
  <si>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</si>
  <si>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</si>
  <si>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</si>
  <si>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</si>
  <si>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</si>
  <si>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</si>
  <si>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</si>
  <si>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</si>
  <si>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</si>
  <si>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</si>
  <si>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</si>
  <si>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</si>
  <si>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</si>
  <si>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</si>
  <si>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</si>
  <si>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</si>
  <si>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</si>
  <si>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</si>
  <si>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</si>
  <si>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</si>
  <si>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</si>
  <si>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</si>
  <si>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</si>
  <si>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</si>
  <si>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</si>
  <si>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</si>
  <si>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</si>
  <si>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</si>
  <si>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</si>
  <si>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</si>
  <si>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</si>
  <si>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</si>
  <si>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</si>
  <si>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</si>
  <si>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</si>
  <si>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</si>
  <si>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</si>
  <si>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</si>
  <si>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</si>
  <si>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</si>
  <si>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</si>
  <si>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</si>
  <si>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</si>
  <si>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</si>
  <si>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</si>
  <si>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</si>
  <si>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</si>
  <si>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</si>
  <si>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</si>
  <si>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</si>
  <si>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</si>
  <si>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</si>
  <si>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</si>
  <si>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</si>
  <si>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</si>
  <si>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</si>
  <si>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</si>
  <si>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</si>
  <si>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</si>
  <si>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</si>
  <si>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</si>
  <si>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</si>
  <si>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</si>
  <si>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</si>
  <si>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</si>
  <si>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</si>
  <si>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</si>
  <si>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</si>
  <si>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</si>
  <si>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</si>
  <si>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</si>
  <si>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</si>
  <si>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</si>
  <si>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</si>
  <si>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</si>
  <si>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</si>
  <si>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</si>
  <si>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</si>
  <si>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</si>
  <si>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</si>
  <si>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</si>
  <si>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</si>
  <si>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</si>
  <si>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</si>
  <si>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</si>
  <si>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</si>
  <si>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</si>
  <si>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</si>
  <si>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</si>
  <si>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</si>
  <si>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</si>
  <si>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</si>
  <si>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</si>
  <si>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</si>
  <si>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</si>
  <si>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</si>
  <si>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</si>
  <si>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</si>
  <si>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</si>
  <si>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</si>
  <si>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</si>
  <si>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</si>
  <si>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</si>
  <si>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</si>
  <si>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</si>
  <si>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</si>
  <si>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</si>
  <si>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</si>
  <si>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</si>
  <si>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</si>
  <si>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</si>
  <si>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</si>
  <si>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</si>
  <si>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</si>
  <si>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</si>
  <si>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</si>
  <si>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</si>
  <si>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</si>
  <si>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</si>
  <si>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</si>
  <si>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</si>
  <si>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</si>
  <si>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</si>
  <si>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</si>
  <si>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</si>
  <si>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</si>
  <si>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</si>
  <si>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</si>
  <si>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</si>
  <si>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</si>
  <si>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</si>
  <si>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</si>
  <si>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</si>
  <si>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</si>
  <si>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</si>
  <si>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</si>
  <si>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</si>
  <si>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</si>
  <si>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</si>
  <si>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</si>
  <si>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</si>
  <si>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</si>
  <si>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</si>
  <si>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</si>
  <si>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</si>
  <si>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</si>
  <si>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</si>
  <si>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</si>
  <si>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</si>
  <si>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</si>
  <si>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</si>
  <si>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</si>
  <si>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</si>
  <si>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</si>
  <si>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</si>
  <si>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</si>
  <si>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</si>
  <si>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</si>
  <si>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</si>
  <si>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</si>
  <si>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</si>
  <si>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</si>
  <si>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</si>
  <si>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</si>
  <si>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</si>
  <si>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</si>
  <si>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</si>
  <si>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</si>
  <si>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</si>
  <si>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</si>
  <si>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</si>
  <si>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</si>
  <si>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</si>
  <si>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</si>
  <si>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</si>
  <si>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</si>
  <si>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</si>
  <si>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</si>
  <si>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</si>
  <si>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</si>
  <si>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</si>
  <si>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</si>
  <si>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</si>
  <si>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</si>
  <si>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</si>
  <si>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</si>
  <si>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</si>
  <si>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</si>
  <si>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</si>
  <si>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</si>
  <si>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</si>
  <si>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</si>
  <si>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</si>
  <si>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</si>
  <si>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</si>
  <si>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</si>
  <si>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</si>
  <si>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</si>
  <si>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</si>
  <si>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</si>
  <si>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</si>
  <si>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</si>
  <si>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</si>
  <si>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</si>
  <si>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</si>
  <si>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</si>
  <si>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</si>
  <si>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</si>
  <si>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</si>
  <si>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</si>
  <si>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</si>
  <si>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</si>
  <si>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</si>
  <si>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</si>
  <si>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</si>
  <si>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</si>
  <si>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</si>
  <si>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</si>
  <si>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</si>
  <si>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</si>
  <si>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</si>
  <si>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</si>
  <si>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</si>
  <si>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</si>
  <si>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</si>
  <si>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</si>
  <si>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</si>
  <si>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</si>
  <si>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</si>
  <si>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</si>
  <si>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</si>
  <si>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</si>
  <si>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</si>
  <si>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</si>
  <si>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</si>
  <si>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</si>
  <si>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</si>
  <si>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</si>
  <si>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</si>
  <si>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</si>
  <si>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</si>
  <si>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</si>
  <si>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</si>
  <si>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</si>
  <si>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</si>
  <si>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</si>
  <si>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</si>
  <si>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</si>
  <si>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</si>
  <si>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</si>
  <si>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</si>
  <si>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</si>
  <si>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</si>
  <si>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</si>
  <si>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</si>
  <si>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</si>
  <si>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</si>
  <si>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</si>
  <si>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</si>
  <si>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</si>
  <si>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</si>
  <si>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</si>
  <si>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</si>
  <si>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</si>
  <si>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</si>
  <si>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</si>
  <si>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</si>
  <si>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</si>
  <si>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</si>
  <si>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</si>
  <si>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</si>
  <si>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</si>
  <si>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</si>
  <si>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</si>
  <si>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</si>
  <si>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</si>
  <si>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</si>
  <si>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</si>
  <si>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</si>
  <si>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</si>
  <si>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</si>
  <si>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</si>
  <si>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</si>
  <si>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</si>
  <si>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</si>
  <si>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</si>
  <si>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</si>
  <si>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</si>
  <si>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</si>
  <si>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</si>
  <si>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</si>
  <si>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</si>
  <si>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</si>
  <si>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</si>
  <si>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</si>
  <si>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</si>
  <si>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</si>
  <si>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</si>
  <si>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</si>
  <si>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</si>
  <si>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</si>
  <si>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</si>
  <si>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</si>
  <si>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</si>
  <si>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</si>
  <si>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</si>
  <si>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</si>
  <si>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</si>
  <si>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</si>
  <si>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</si>
  <si>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</si>
  <si>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</si>
  <si>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</si>
  <si>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</si>
  <si>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</si>
  <si>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</si>
  <si>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</si>
  <si>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</si>
  <si>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</si>
  <si>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</si>
  <si>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</si>
  <si>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</si>
  <si>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</si>
  <si>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</si>
  <si>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</si>
  <si>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</si>
  <si>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</si>
  <si>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</si>
  <si>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</si>
  <si>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</si>
  <si>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</si>
  <si>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</si>
  <si>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</si>
  <si>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</si>
  <si>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</si>
  <si>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</si>
  <si>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</si>
  <si>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</si>
  <si>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</si>
  <si>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</si>
  <si>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</si>
  <si>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</si>
  <si>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</si>
  <si>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</si>
  <si>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</si>
  <si>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</si>
  <si>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</si>
  <si>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</si>
  <si>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</si>
  <si>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</si>
  <si>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</si>
  <si>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</si>
  <si>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</si>
  <si>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</si>
  <si>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</si>
  <si>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</si>
  <si>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</si>
  <si>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</si>
  <si>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</si>
  <si>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</si>
  <si>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</si>
  <si>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</si>
  <si>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</si>
  <si>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</si>
  <si>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</si>
  <si>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</si>
  <si>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</si>
  <si>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</si>
  <si>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</si>
  <si>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</si>
  <si>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</si>
  <si>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</si>
  <si>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</si>
  <si>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</si>
  <si>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</si>
  <si>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</si>
  <si>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</si>
  <si>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</si>
  <si>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</si>
  <si>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</si>
  <si>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</si>
  <si>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</si>
  <si>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</si>
  <si>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</si>
  <si>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</si>
  <si>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</si>
  <si>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</si>
  <si>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</si>
  <si>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</si>
  <si>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</si>
  <si>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</si>
  <si>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</si>
  <si>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</si>
  <si>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</si>
  <si>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</si>
  <si>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</si>
  <si>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</si>
  <si>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</si>
  <si>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</si>
  <si>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</si>
  <si>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</si>
  <si>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</si>
  <si>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</si>
  <si>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</si>
  <si>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</si>
  <si>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</si>
  <si>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</si>
  <si>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</si>
  <si>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</si>
  <si>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</si>
  <si>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</si>
  <si>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</si>
  <si>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</si>
  <si>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</si>
  <si>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</si>
  <si>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</si>
  <si>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</si>
  <si>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</si>
  <si>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</si>
  <si>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</si>
  <si>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</si>
  <si>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</si>
  <si>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</si>
  <si>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</si>
  <si>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</si>
  <si>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</si>
  <si>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</si>
  <si>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</si>
  <si>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</si>
  <si>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</si>
  <si>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</si>
  <si>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</si>
  <si>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</si>
  <si>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</si>
  <si>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</si>
  <si>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</si>
  <si>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</si>
  <si>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</si>
  <si>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</si>
  <si>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</si>
  <si>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</si>
  <si>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</si>
  <si>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</si>
  <si>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</si>
  <si>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</si>
  <si>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</si>
  <si>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</si>
  <si>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</si>
  <si>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</si>
  <si>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</si>
  <si>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</si>
  <si>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</si>
  <si>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</si>
  <si>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</si>
  <si>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</si>
  <si>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</si>
  <si>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</si>
  <si>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</si>
  <si>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</si>
  <si>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</si>
  <si>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</si>
  <si>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</si>
  <si>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</si>
  <si>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</si>
  <si>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</si>
  <si>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</si>
  <si>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</si>
  <si>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</si>
  <si>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</si>
  <si>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</si>
  <si>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</si>
  <si>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</si>
  <si>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</si>
  <si>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</si>
  <si>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</si>
  <si>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</si>
  <si>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</si>
  <si>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</si>
  <si>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</si>
  <si>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</si>
  <si>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</si>
  <si>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</si>
  <si>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</si>
  <si>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</si>
  <si>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</si>
  <si>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</si>
  <si>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</si>
  <si>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</si>
  <si>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</si>
  <si>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</si>
  <si>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</si>
  <si>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</si>
  <si>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</si>
  <si>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</si>
  <si>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</si>
  <si>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</si>
  <si>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</si>
  <si>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</si>
  <si>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</si>
  <si>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</si>
  <si>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</si>
  <si>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</si>
  <si>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</si>
  <si>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</si>
  <si>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</si>
  <si>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</si>
  <si>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</si>
  <si>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</si>
  <si>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</si>
  <si>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</si>
  <si>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</si>
  <si>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</si>
  <si>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</si>
  <si>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</si>
  <si>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</si>
  <si>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</si>
  <si>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</si>
  <si>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</si>
  <si>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</si>
  <si>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</si>
  <si>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</si>
  <si>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</si>
  <si>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</si>
  <si>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</si>
  <si>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</si>
  <si>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</si>
  <si>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</si>
  <si>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</si>
  <si>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</si>
  <si>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</si>
  <si>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</si>
  <si>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</si>
  <si>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</si>
  <si>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</si>
  <si>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</si>
  <si>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</si>
  <si>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</si>
  <si>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</si>
  <si>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</si>
  <si>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</si>
  <si>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</si>
  <si>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</si>
  <si>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</si>
  <si>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</si>
  <si>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</si>
  <si>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</si>
  <si>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</si>
  <si>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</si>
  <si>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</si>
  <si>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</si>
  <si>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</si>
  <si>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</si>
  <si>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</si>
  <si>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</si>
  <si>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</si>
  <si>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</si>
  <si>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</si>
  <si>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</si>
  <si>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</si>
  <si>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</si>
  <si>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</si>
  <si>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</si>
  <si>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</si>
  <si>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</si>
  <si>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</si>
  <si>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</si>
  <si>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</si>
  <si>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</si>
  <si>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</si>
  <si>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</si>
  <si>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</si>
  <si>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</si>
  <si>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</si>
  <si>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</si>
  <si>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</si>
  <si>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</si>
  <si>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</si>
  <si>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</si>
  <si>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</si>
  <si>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</si>
  <si>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</si>
  <si>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</si>
  <si>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</si>
  <si>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</si>
  <si>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</si>
  <si>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</si>
  <si>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</si>
  <si>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</si>
  <si>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</si>
  <si>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</si>
  <si>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</si>
  <si>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</si>
  <si>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</si>
  <si>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</si>
  <si>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</si>
  <si>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</si>
  <si>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</si>
  <si>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</si>
  <si>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</si>
  <si>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</si>
  <si>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</si>
  <si>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</si>
  <si>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</si>
  <si>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</si>
  <si>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</si>
  <si>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</si>
  <si>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</si>
  <si>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</si>
  <si>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</si>
  <si>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</si>
  <si>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</si>
  <si>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</si>
  <si>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</si>
  <si>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</si>
  <si>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</si>
  <si>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</si>
  <si>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</si>
  <si>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</si>
  <si>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</si>
  <si>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</si>
  <si>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</si>
  <si>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</si>
  <si>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</si>
  <si>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</si>
  <si>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</si>
  <si>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</si>
  <si>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</si>
  <si>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</si>
  <si>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</si>
  <si>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</si>
  <si>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</si>
  <si>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</si>
  <si>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</si>
  <si>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</si>
  <si>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</si>
  <si>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</si>
  <si>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</si>
  <si>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</si>
  <si>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</si>
  <si>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</si>
  <si>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</si>
  <si>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</si>
  <si>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</si>
  <si>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</si>
  <si>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</si>
  <si>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</si>
  <si>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</si>
  <si>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</si>
  <si>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</si>
  <si>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</si>
  <si>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</si>
  <si>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</si>
  <si>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</si>
  <si>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</si>
  <si>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</si>
  <si>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</si>
  <si>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</si>
  <si>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</si>
  <si>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</si>
  <si>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</si>
  <si>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</si>
  <si>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</si>
  <si>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</si>
  <si>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</si>
  <si>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</si>
  <si>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</si>
  <si>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</si>
  <si>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</si>
  <si>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</si>
  <si>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</si>
  <si>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</si>
  <si>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</si>
  <si>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</si>
  <si>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</si>
  <si>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</si>
  <si>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</si>
  <si>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</si>
  <si>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</si>
  <si>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</si>
  <si>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</si>
  <si>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</si>
  <si>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</si>
  <si>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</si>
  <si>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</si>
  <si>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</si>
  <si>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</si>
  <si>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</si>
  <si>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</si>
  <si>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</si>
  <si>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</si>
  <si>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</si>
  <si>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</si>
  <si>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</si>
  <si>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</si>
  <si>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</si>
  <si>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</si>
  <si>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</si>
  <si>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</si>
  <si>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</si>
  <si>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</si>
  <si>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</si>
  <si>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</si>
  <si>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</si>
  <si>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</si>
  <si>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</si>
  <si>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</si>
  <si>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</si>
  <si>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</si>
  <si>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</si>
  <si>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</si>
  <si>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</si>
  <si>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</si>
  <si>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</si>
  <si>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</si>
  <si>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</si>
  <si>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</si>
  <si>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</si>
  <si>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</si>
  <si>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</si>
  <si>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</si>
  <si>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</si>
  <si>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</si>
  <si>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</si>
  <si>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</si>
  <si>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</si>
  <si>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</si>
  <si>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</si>
  <si>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</si>
  <si>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</si>
  <si>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</si>
  <si>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</si>
  <si>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</si>
  <si>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</si>
  <si>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</si>
  <si>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</si>
  <si>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</si>
  <si>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</si>
  <si>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</si>
  <si>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</si>
  <si>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</si>
  <si>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</si>
  <si>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</si>
  <si>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</si>
  <si>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</si>
  <si>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</si>
  <si>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</si>
  <si>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</si>
  <si>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</si>
  <si>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</si>
  <si>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</si>
  <si>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</si>
  <si>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</si>
  <si>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</si>
  <si>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</si>
  <si>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</si>
  <si>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</si>
  <si>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</si>
  <si>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</si>
  <si>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</si>
  <si>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</si>
  <si>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</si>
  <si>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</si>
  <si>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</si>
  <si>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</si>
  <si>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</si>
  <si>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</si>
  <si>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</si>
  <si>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</si>
  <si>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</si>
  <si>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</si>
  <si>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</si>
  <si>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</si>
  <si>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</si>
  <si>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</si>
  <si>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</si>
  <si>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</si>
  <si>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</si>
  <si>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</si>
  <si>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</si>
  <si>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</si>
  <si>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</si>
  <si>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</si>
  <si>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</si>
  <si>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</si>
  <si>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</si>
  <si>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</si>
  <si>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</si>
  <si>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</si>
  <si>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</si>
  <si>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</si>
  <si>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</si>
  <si>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</si>
  <si>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</si>
  <si>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</si>
  <si>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</si>
  <si>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</si>
  <si>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</si>
  <si>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</si>
  <si>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</si>
  <si>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</si>
  <si>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</si>
  <si>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</si>
  <si>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</si>
  <si>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</si>
  <si>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</si>
  <si>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</si>
  <si>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</si>
  <si>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</si>
  <si>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</si>
  <si>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</si>
  <si>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</si>
  <si>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</si>
  <si>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</si>
  <si>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</si>
  <si>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</si>
  <si>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</si>
  <si>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</si>
  <si>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</si>
  <si>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</si>
  <si>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</si>
  <si>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</si>
  <si>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</si>
  <si>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</si>
  <si>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</si>
  <si>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</si>
  <si>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</si>
  <si>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</si>
  <si>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</si>
  <si>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</si>
  <si>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</si>
  <si>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</si>
  <si>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</si>
  <si>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</si>
  <si>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</si>
  <si>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</si>
  <si>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</si>
  <si>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</si>
  <si>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</si>
  <si>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</si>
  <si>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</si>
  <si>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</si>
  <si>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</si>
  <si>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</si>
  <si>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</si>
  <si>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</si>
  <si>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</si>
  <si>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</si>
  <si>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</si>
  <si>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</si>
  <si>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</si>
  <si>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</si>
  <si>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</si>
  <si>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</si>
  <si>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</si>
  <si>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</si>
  <si>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</si>
  <si>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</si>
  <si>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</si>
  <si>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</si>
  <si>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</si>
  <si>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</si>
  <si>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</si>
  <si>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</si>
  <si>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</si>
  <si>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</si>
  <si>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</si>
  <si>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</si>
  <si>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</si>
  <si>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</si>
  <si>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</si>
  <si>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</si>
  <si>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</si>
  <si>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</si>
  <si>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</si>
  <si>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</si>
  <si>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</si>
  <si>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</si>
  <si>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</si>
  <si>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</si>
  <si>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</si>
  <si>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</si>
  <si>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</si>
  <si>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</si>
  <si>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</si>
  <si>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</si>
  <si>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</si>
  <si>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</si>
  <si>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</si>
  <si>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</si>
  <si>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</si>
  <si>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</si>
  <si>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</si>
  <si>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</si>
  <si>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</si>
  <si>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</si>
  <si>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</si>
  <si>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</si>
  <si>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</si>
  <si>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</si>
  <si>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</si>
  <si>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</si>
  <si>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</si>
  <si>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</si>
  <si>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</si>
  <si>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</si>
  <si>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</si>
  <si>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</si>
  <si>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</si>
  <si>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</si>
  <si>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</si>
  <si>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</si>
  <si>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</si>
  <si>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</si>
  <si>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</si>
  <si>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</si>
  <si>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</si>
  <si>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</si>
  <si>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</si>
  <si>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</si>
  <si>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</si>
  <si>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</si>
  <si>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</si>
  <si>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</si>
  <si>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</si>
  <si>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</si>
  <si>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</si>
  <si>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</si>
  <si>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</si>
  <si>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</si>
  <si>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</si>
  <si>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</si>
  <si>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</si>
  <si>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</si>
  <si>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</si>
  <si>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</si>
  <si>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</si>
  <si>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</si>
  <si>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</si>
  <si>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</si>
  <si>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</si>
  <si>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</si>
  <si>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</si>
  <si>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</si>
  <si>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</si>
  <si>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</si>
  <si>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</si>
  <si>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</si>
  <si>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</si>
  <si>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</si>
  <si>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</si>
  <si>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</si>
  <si>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</si>
  <si>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</si>
  <si>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</si>
  <si>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</si>
  <si>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</si>
  <si>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</si>
  <si>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</si>
  <si>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</si>
  <si>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</si>
  <si>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</si>
  <si>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</si>
  <si>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</si>
  <si>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</si>
  <si>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</si>
  <si>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</si>
  <si>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</si>
  <si>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</si>
  <si>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</si>
  <si>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</si>
  <si>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</si>
  <si>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</si>
  <si>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</si>
  <si>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</si>
  <si>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</si>
  <si>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</si>
  <si>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</si>
  <si>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</si>
  <si>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</si>
  <si>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</si>
  <si>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</si>
  <si>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</si>
  <si>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</si>
  <si>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</si>
  <si>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</si>
  <si>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</si>
  <si>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</si>
  <si>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</si>
  <si>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</si>
  <si>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</si>
  <si>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</si>
  <si>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</si>
  <si>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</si>
  <si>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</si>
  <si>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</si>
  <si>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</si>
  <si>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</si>
  <si>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</si>
  <si>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</si>
  <si>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</si>
  <si>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</si>
  <si>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</si>
  <si>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</si>
  <si>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</si>
  <si>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</si>
  <si>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</si>
  <si>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</si>
  <si>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</si>
  <si>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</si>
  <si>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</si>
  <si>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</si>
  <si>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</si>
  <si>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</si>
  <si>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</si>
  <si>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</si>
  <si>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</si>
  <si>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</si>
  <si>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</si>
  <si>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</si>
  <si>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</si>
  <si>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</si>
  <si>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</si>
  <si>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</si>
  <si>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</si>
  <si>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</si>
  <si>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</si>
  <si>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</si>
  <si>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</si>
  <si>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</si>
  <si>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</si>
  <si>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</si>
  <si>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</si>
  <si>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</si>
  <si>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</si>
  <si>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</si>
  <si>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</si>
  <si>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</si>
  <si>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</si>
  <si>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</si>
  <si>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</si>
  <si>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</si>
  <si>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</si>
  <si>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</si>
  <si>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</si>
  <si>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</si>
  <si>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</si>
  <si>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</si>
  <si>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</si>
  <si>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</si>
  <si>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</si>
  <si>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</si>
  <si>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</si>
  <si>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</si>
  <si>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</si>
  <si>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</si>
  <si>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</si>
  <si>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</si>
  <si>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</si>
  <si>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</si>
  <si>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</si>
  <si>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</si>
  <si>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</si>
  <si>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</si>
  <si>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</si>
  <si>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</si>
  <si>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</si>
  <si>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</si>
  <si>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</si>
  <si>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</si>
  <si>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</si>
  <si>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</si>
  <si>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</si>
  <si>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</si>
  <si>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</si>
  <si>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</si>
  <si>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</si>
  <si>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</si>
  <si>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</si>
  <si>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</si>
  <si>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</si>
  <si>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</si>
  <si>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</si>
  <si>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</si>
  <si>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</si>
  <si>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</si>
  <si>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</si>
  <si>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</si>
  <si>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</si>
  <si>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</si>
  <si>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</si>
  <si>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</si>
  <si>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</si>
  <si>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</si>
  <si>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</si>
  <si>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</si>
  <si>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</si>
  <si>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</si>
  <si>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</si>
  <si>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</si>
  <si>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</si>
  <si>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</si>
  <si>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</si>
  <si>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</si>
  <si>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</si>
  <si>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</si>
  <si>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</si>
  <si>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</si>
  <si>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</si>
  <si>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</si>
  <si>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</si>
  <si>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</si>
  <si>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</si>
  <si>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</si>
  <si>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</si>
  <si>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</si>
  <si>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</si>
  <si>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</si>
  <si>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</si>
  <si>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</si>
  <si>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</si>
  <si>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</si>
  <si>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</si>
  <si>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</si>
  <si>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</si>
  <si>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</si>
  <si>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</si>
  <si>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</si>
  <si>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</si>
  <si>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</si>
  <si>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</si>
  <si>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</si>
  <si>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</si>
  <si>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</si>
  <si>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</si>
  <si>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</si>
  <si>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</si>
  <si>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</si>
  <si>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</si>
  <si>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</si>
  <si>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</si>
  <si>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</si>
  <si>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</si>
  <si>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</si>
  <si>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</si>
  <si>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</si>
  <si>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</si>
  <si>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</si>
  <si>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</si>
  <si>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</si>
  <si>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</si>
  <si>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</si>
  <si>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</si>
  <si>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</si>
  <si>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</si>
  <si>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</si>
  <si>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</si>
  <si>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</si>
  <si>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</si>
  <si>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</si>
  <si>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</si>
  <si>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</si>
  <si>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</si>
  <si>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</si>
  <si>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</si>
  <si>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</si>
  <si>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</si>
  <si>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</si>
  <si>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</si>
  <si>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</si>
  <si>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</si>
  <si>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</si>
  <si>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</si>
  <si>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</si>
  <si>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</si>
  <si>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</si>
  <si>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</si>
  <si>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</si>
  <si>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</si>
  <si>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</si>
  <si>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</si>
  <si>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</si>
  <si>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</si>
  <si>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</si>
  <si>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</si>
  <si>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</si>
  <si>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</si>
  <si>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</si>
  <si>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</si>
  <si>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</si>
  <si>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</si>
  <si>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</si>
  <si>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</si>
  <si>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</si>
  <si>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</si>
  <si>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</si>
  <si>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</si>
  <si>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</si>
  <si>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</si>
  <si>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</si>
  <si>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</si>
  <si>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</si>
  <si>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</si>
  <si>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</si>
  <si>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</si>
  <si>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</si>
  <si>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</si>
  <si>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</si>
  <si>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</si>
  <si>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</si>
  <si>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</si>
  <si>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</si>
  <si>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</si>
  <si>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</si>
  <si>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</si>
  <si>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</si>
  <si>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</si>
  <si>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</si>
  <si>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</si>
  <si>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</si>
  <si>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</si>
  <si>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</si>
  <si>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</si>
  <si>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</si>
  <si>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</si>
  <si>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</si>
  <si>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</si>
  <si>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</si>
  <si>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</si>
  <si>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</si>
  <si>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</si>
  <si>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</si>
  <si>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</si>
  <si>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</si>
  <si>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</si>
  <si>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</si>
  <si>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</si>
  <si>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</si>
  <si>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</si>
  <si>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</si>
  <si>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</si>
  <si>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</si>
  <si>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</si>
  <si>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</si>
  <si>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</si>
  <si>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</si>
  <si>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</si>
  <si>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</si>
  <si>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</si>
  <si>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</si>
  <si>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</si>
  <si>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</si>
  <si>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</si>
  <si>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</si>
  <si>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</si>
  <si>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</si>
  <si>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</si>
  <si>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</si>
  <si>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</si>
  <si>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</si>
  <si>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</si>
  <si>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</si>
  <si>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</si>
  <si>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</si>
  <si>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</si>
  <si>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</si>
  <si>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</si>
  <si>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</si>
  <si>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</si>
  <si>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</si>
  <si>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</si>
  <si>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</si>
  <si>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</si>
  <si>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</si>
  <si>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</si>
  <si>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</si>
  <si>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</si>
  <si>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</si>
  <si>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</si>
  <si>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</si>
  <si>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</si>
  <si>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</si>
  <si>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</si>
  <si>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</si>
  <si>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</si>
  <si>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</si>
  <si>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</si>
  <si>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</si>
  <si>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</si>
  <si>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</si>
  <si>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</si>
  <si>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</si>
  <si>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</si>
  <si>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</si>
  <si>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</si>
  <si>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</si>
  <si>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</si>
  <si>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</si>
  <si>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</si>
  <si>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</si>
  <si>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</si>
  <si>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</si>
  <si>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</si>
  <si>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</si>
  <si>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</si>
  <si>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</si>
  <si>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</si>
  <si>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</si>
  <si>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</si>
  <si>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</si>
  <si>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</si>
  <si>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</si>
  <si>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</si>
  <si>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</si>
  <si>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</si>
  <si>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</si>
  <si>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</si>
  <si>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</si>
  <si>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</si>
  <si>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</si>
  <si>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</si>
  <si>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</si>
  <si>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</si>
  <si>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</si>
  <si>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</si>
  <si>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</si>
  <si>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</si>
  <si>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</si>
  <si>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</si>
  <si>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</si>
  <si>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</si>
  <si>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</si>
  <si>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</si>
  <si>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</si>
  <si>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</si>
  <si>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</si>
  <si>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</si>
  <si>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</si>
  <si>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</si>
  <si>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</si>
  <si>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</si>
  <si>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</si>
  <si>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</si>
  <si>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</si>
  <si>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</si>
  <si>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</si>
  <si>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</si>
  <si>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</si>
  <si>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</si>
  <si>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</si>
  <si>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</si>
  <si>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</si>
  <si>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</si>
  <si>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</si>
  <si>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</si>
  <si>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</si>
  <si>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</si>
  <si>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</si>
  <si>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</si>
  <si>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</si>
  <si>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</si>
  <si>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</si>
  <si>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</si>
  <si>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</si>
  <si>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</si>
  <si>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</si>
  <si>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</si>
  <si>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</si>
  <si>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</si>
  <si>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</si>
  <si>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</si>
  <si>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</si>
  <si>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</si>
  <si>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</si>
  <si>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</si>
  <si>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</si>
  <si>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</si>
  <si>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</si>
  <si>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</si>
  <si>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</si>
  <si>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</si>
  <si>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</si>
  <si>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</si>
  <si>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</si>
  <si>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</si>
  <si>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</si>
  <si>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</si>
  <si>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</si>
  <si>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</si>
  <si>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</si>
  <si>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</si>
  <si>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</si>
  <si>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</si>
  <si>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</si>
  <si>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</si>
  <si>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</si>
  <si>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</si>
  <si>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</si>
  <si>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</si>
  <si>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</si>
  <si>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</si>
  <si>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</si>
  <si>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</si>
  <si>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</si>
  <si>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</si>
  <si>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</si>
  <si>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</si>
  <si>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</si>
  <si>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</si>
  <si>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</si>
  <si>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</si>
  <si>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</si>
  <si>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</si>
  <si>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</si>
  <si>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</si>
  <si>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</si>
  <si>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</si>
  <si>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</si>
  <si>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</si>
  <si>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</si>
  <si>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</si>
  <si>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</si>
  <si>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</si>
  <si>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</si>
  <si>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</si>
  <si>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</si>
  <si>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</si>
  <si>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</si>
  <si>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</si>
  <si>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</si>
  <si>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</si>
  <si>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</si>
  <si>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</si>
  <si>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</si>
  <si>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</si>
  <si>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</si>
  <si>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</si>
  <si>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</si>
  <si>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</si>
  <si>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</si>
  <si>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</si>
  <si>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</si>
  <si>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</si>
  <si>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</si>
  <si>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</si>
  <si>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</si>
  <si>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</si>
  <si>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</si>
  <si>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</si>
  <si>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</si>
  <si>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</si>
  <si>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</si>
  <si>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</si>
  <si>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</si>
  <si>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</si>
  <si>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</si>
  <si>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</si>
  <si>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</si>
  <si>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</si>
  <si>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</si>
  <si>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</si>
  <si>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</si>
  <si>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</si>
  <si>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</si>
  <si>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</si>
  <si>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</si>
  <si>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</si>
  <si>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</si>
  <si>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</si>
  <si>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</si>
  <si>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</si>
  <si>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</si>
  <si>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</si>
  <si>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</si>
  <si>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</si>
  <si>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</si>
  <si>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</si>
  <si>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</si>
  <si>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</si>
  <si>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</si>
  <si>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</si>
  <si>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</si>
  <si>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</si>
  <si>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</si>
  <si>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</si>
  <si>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</si>
  <si>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</si>
  <si>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</si>
  <si>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</si>
  <si>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</si>
  <si>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</si>
  <si>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</si>
  <si>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</si>
  <si>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</si>
  <si>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</si>
  <si>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</si>
  <si>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</si>
  <si>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</si>
  <si>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</si>
  <si>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</si>
  <si>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</si>
  <si>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</si>
  <si>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</si>
  <si>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</si>
  <si>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</si>
  <si>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</si>
  <si>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</si>
  <si>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</si>
  <si>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</si>
  <si>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</si>
  <si>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</si>
  <si>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</si>
  <si>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</si>
  <si>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</si>
  <si>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</si>
  <si>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</si>
  <si>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</si>
  <si>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</si>
  <si>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</si>
  <si>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</si>
  <si>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</si>
  <si>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</si>
  <si>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</si>
  <si>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</si>
  <si>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</si>
  <si>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</si>
  <si>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</si>
  <si>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</si>
  <si>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</si>
  <si>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</si>
  <si>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</si>
  <si>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</si>
  <si>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</si>
  <si>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</si>
  <si>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</si>
  <si>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</si>
  <si>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</si>
  <si>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</si>
  <si>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</si>
  <si>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</si>
  <si>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</si>
  <si>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</si>
  <si>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</si>
  <si>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</si>
  <si>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</si>
  <si>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</si>
  <si>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</si>
  <si>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</si>
  <si>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</si>
  <si>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</si>
  <si>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</si>
  <si>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</si>
  <si>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</si>
  <si>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</si>
  <si>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</si>
  <si>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</si>
  <si>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</si>
  <si>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</si>
  <si>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</si>
  <si>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</si>
  <si>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</si>
  <si>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</si>
  <si>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</si>
  <si>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</si>
  <si>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</si>
  <si>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</si>
  <si>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</si>
  <si>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</si>
  <si>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</si>
  <si>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</si>
  <si>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</si>
  <si>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</si>
  <si>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</si>
  <si>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</si>
  <si>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</si>
  <si>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</si>
  <si>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</si>
  <si>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</si>
  <si>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</si>
  <si>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</si>
  <si>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</si>
  <si>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</si>
  <si>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</si>
  <si>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</si>
  <si>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</si>
  <si>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</si>
  <si>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</si>
  <si>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</si>
  <si>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</si>
  <si>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</si>
  <si>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</si>
  <si>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</si>
  <si>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</si>
  <si>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</si>
  <si>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</si>
  <si>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</si>
  <si>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</si>
  <si>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</si>
  <si>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</si>
  <si>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</si>
  <si>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</si>
  <si>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</si>
  <si>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</si>
  <si>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</si>
  <si>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</si>
  <si>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</si>
  <si>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</si>
  <si>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</si>
  <si>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</si>
  <si>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</si>
  <si>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</si>
  <si>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</si>
  <si>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</si>
  <si>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</si>
  <si>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</si>
  <si>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</si>
  <si>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</si>
  <si>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</si>
  <si>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</si>
  <si>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</si>
  <si>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</si>
  <si>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</si>
  <si>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</si>
  <si>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</si>
  <si>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</si>
  <si>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</si>
  <si>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</si>
  <si>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</si>
  <si>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</si>
  <si>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</si>
  <si>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</si>
  <si>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</si>
  <si>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</si>
  <si>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</si>
  <si>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</si>
  <si>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</si>
  <si>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</si>
  <si>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</si>
  <si>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</si>
  <si>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</si>
  <si>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</si>
  <si>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</si>
  <si>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</si>
  <si>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</si>
  <si>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</si>
  <si>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</si>
  <si>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</si>
  <si>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</si>
  <si>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</si>
  <si>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</si>
  <si>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</si>
  <si>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</si>
  <si>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</si>
  <si>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</si>
  <si>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</si>
  <si>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</si>
  <si>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</si>
  <si>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</si>
  <si>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</si>
  <si>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</si>
  <si>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</si>
  <si>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</si>
  <si>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</si>
  <si>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</si>
  <si>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</si>
  <si>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</si>
  <si>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</si>
  <si>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</si>
  <si>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</si>
  <si>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</si>
  <si>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</si>
  <si>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</si>
  <si>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</si>
  <si>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</si>
  <si>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</si>
  <si>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</si>
  <si>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</si>
  <si>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</si>
  <si>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</si>
  <si>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</si>
  <si>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</si>
  <si>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</si>
  <si>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</si>
  <si>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</si>
  <si>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</si>
  <si>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</si>
  <si>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</si>
  <si>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</si>
  <si>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</si>
  <si>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</si>
  <si>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</si>
  <si>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</si>
  <si>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</si>
  <si>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</si>
  <si>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</si>
  <si>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</si>
  <si>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</si>
  <si>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</si>
  <si>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</si>
  <si>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</si>
  <si>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</si>
  <si>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</si>
  <si>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</si>
  <si>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</si>
  <si>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</si>
  <si>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</si>
  <si>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</si>
  <si>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</si>
  <si>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</si>
  <si>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</si>
  <si>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</si>
  <si>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</si>
  <si>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</si>
  <si>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</si>
  <si>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</si>
  <si>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</si>
  <si>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</si>
  <si>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</si>
  <si>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</si>
  <si>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</si>
  <si>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</si>
  <si>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</si>
  <si>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</si>
  <si>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</si>
  <si>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</si>
  <si>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</si>
  <si>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</si>
  <si>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</si>
  <si>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</si>
  <si>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</si>
  <si>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</si>
  <si>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</si>
  <si>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</si>
  <si>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</si>
  <si>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</si>
  <si>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</si>
  <si>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</si>
  <si>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</si>
  <si>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</si>
  <si>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</si>
  <si>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</si>
  <si>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</si>
  <si>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</si>
  <si>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</si>
  <si>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</si>
  <si>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</si>
  <si>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</si>
  <si>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</si>
  <si>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</si>
  <si>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</si>
  <si>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</si>
  <si>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</si>
  <si>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</si>
  <si>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</si>
  <si>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</si>
  <si>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</si>
  <si>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</si>
  <si>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</si>
  <si>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</si>
  <si>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</si>
  <si>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</si>
  <si>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</si>
  <si>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</si>
  <si>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</si>
  <si>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</si>
  <si>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</si>
  <si>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</si>
  <si>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</si>
  <si>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</si>
  <si>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</si>
  <si>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</si>
  <si>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</si>
  <si>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</si>
  <si>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</si>
  <si>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</si>
  <si>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</si>
  <si>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</si>
  <si>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</si>
  <si>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</si>
  <si>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</si>
  <si>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</si>
  <si>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</si>
  <si>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</si>
  <si>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</si>
  <si>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</si>
  <si>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</si>
  <si>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</si>
  <si>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</si>
  <si>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</si>
  <si>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</si>
  <si>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</si>
  <si>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</si>
  <si>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</si>
  <si>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</si>
  <si>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</si>
  <si>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</si>
  <si>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</si>
  <si>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</si>
  <si>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</si>
  <si>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</si>
  <si>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</si>
  <si>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</si>
  <si>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</si>
  <si>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</si>
  <si>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</si>
  <si>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</si>
  <si>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</si>
  <si>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</si>
  <si>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</si>
  <si>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</si>
  <si>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</si>
  <si>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</si>
  <si>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</si>
  <si>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</si>
  <si>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</si>
  <si>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</si>
  <si>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</si>
  <si>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</si>
  <si>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</si>
  <si>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</si>
  <si>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</si>
  <si>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</si>
  <si>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</si>
  <si>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</si>
  <si>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</si>
  <si>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</si>
  <si>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</si>
  <si>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</si>
  <si>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</si>
  <si>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</si>
  <si>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</si>
  <si>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</si>
  <si>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</si>
  <si>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</si>
  <si>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</si>
  <si>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</si>
  <si>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</si>
  <si>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</si>
  <si>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</si>
  <si>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</si>
  <si>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</si>
  <si>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</si>
  <si>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</si>
  <si>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</si>
  <si>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</si>
  <si>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</si>
  <si>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</si>
  <si>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</si>
  <si>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</si>
  <si>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</si>
  <si>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</si>
  <si>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</si>
  <si>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</si>
  <si>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</si>
  <si>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</si>
  <si>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</si>
  <si>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</si>
  <si>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</si>
  <si>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</si>
  <si>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</si>
  <si>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</si>
  <si>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</si>
  <si>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</si>
  <si>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</si>
  <si>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</si>
  <si>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</si>
  <si>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</si>
  <si>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</si>
  <si>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</si>
  <si>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</si>
  <si>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</si>
  <si>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</si>
  <si>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</si>
  <si>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</si>
  <si>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</si>
  <si>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</si>
  <si>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</si>
  <si>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</si>
  <si>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</si>
  <si>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</si>
  <si>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</si>
  <si>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</si>
  <si>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</si>
  <si>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</si>
  <si>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</si>
  <si>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</si>
  <si>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</si>
  <si>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</si>
  <si>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</si>
  <si>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</si>
  <si>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</si>
  <si>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</si>
  <si>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</si>
  <si>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</si>
  <si>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</si>
  <si>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</si>
  <si>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</si>
  <si>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</si>
  <si>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</si>
  <si>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</si>
  <si>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</si>
  <si>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</si>
  <si>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</si>
  <si>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</si>
  <si>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</si>
  <si>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</si>
  <si>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</si>
  <si>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</si>
  <si>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</si>
  <si>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</si>
  <si>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</si>
  <si>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</si>
  <si>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</si>
  <si>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</si>
  <si>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</si>
  <si>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</si>
  <si>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</si>
  <si>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</si>
  <si>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</si>
  <si>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</si>
  <si>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</si>
  <si>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</si>
  <si>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</si>
  <si>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</si>
  <si>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</si>
  <si>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</si>
  <si>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</si>
  <si>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</si>
  <si>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</si>
  <si>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</si>
  <si>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</si>
  <si>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</si>
  <si>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</si>
  <si>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</si>
  <si>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</si>
  <si>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</si>
  <si>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</si>
  <si>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</si>
  <si>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</si>
  <si>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</si>
  <si>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</si>
  <si>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</si>
  <si>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</si>
  <si>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</si>
  <si>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</si>
  <si>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</si>
  <si>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</si>
  <si>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</si>
  <si>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</si>
  <si>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</si>
  <si>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</si>
  <si>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</si>
  <si>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</si>
  <si>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</si>
  <si>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</si>
  <si>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</si>
  <si>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</si>
  <si>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</si>
  <si>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</si>
  <si>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</si>
  <si>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</si>
  <si>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</si>
  <si>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</si>
  <si>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</si>
  <si>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</si>
  <si>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</si>
  <si>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</si>
  <si>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</si>
  <si>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</si>
  <si>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</si>
  <si>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</si>
  <si>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</si>
  <si>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</si>
  <si>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</si>
  <si>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</si>
  <si>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</si>
  <si>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</si>
  <si>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</si>
  <si>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</si>
  <si>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</si>
  <si>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</si>
  <si>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</si>
  <si>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</si>
  <si>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</si>
  <si>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</si>
  <si>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</si>
  <si>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</si>
  <si>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</si>
  <si>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</si>
  <si>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</si>
  <si>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</si>
  <si>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</si>
  <si>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</si>
  <si>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</si>
  <si>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</si>
  <si>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</si>
  <si>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</si>
  <si>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</si>
  <si>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</si>
  <si>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</si>
  <si>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</si>
  <si>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</si>
  <si>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</si>
  <si>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</si>
  <si>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</si>
  <si>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</si>
  <si>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</si>
  <si>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</si>
  <si>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</si>
  <si>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</si>
  <si>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</si>
  <si>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</si>
  <si>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</si>
  <si>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</si>
  <si>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</si>
  <si>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</si>
  <si>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</si>
  <si>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</si>
  <si>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</si>
  <si>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</si>
  <si>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</si>
  <si>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</si>
  <si>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</si>
  <si>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</si>
  <si>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</si>
  <si>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</si>
  <si>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</si>
  <si>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</si>
  <si>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</si>
  <si>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</si>
  <si>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</si>
  <si>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</si>
  <si>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</si>
  <si>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</si>
  <si>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</si>
  <si>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</si>
  <si>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</si>
  <si>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</si>
  <si>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</si>
  <si>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</si>
  <si>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</si>
  <si>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</si>
  <si>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</si>
  <si>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</si>
  <si>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</si>
  <si>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</si>
  <si>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</si>
  <si>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</si>
  <si>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</si>
  <si>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</si>
  <si>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</si>
  <si>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</si>
  <si>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</si>
  <si>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</si>
  <si>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</si>
  <si>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</si>
  <si>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</si>
  <si>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</si>
  <si>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</si>
  <si>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</si>
  <si>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</si>
  <si>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</si>
  <si>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</si>
  <si>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</si>
  <si>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</si>
  <si>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</si>
  <si>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</si>
  <si>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</si>
  <si>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</si>
  <si>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</si>
  <si>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</si>
  <si>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</si>
  <si>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</si>
  <si>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</si>
  <si>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</si>
  <si>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</si>
  <si>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</si>
  <si>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</si>
  <si>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</si>
  <si>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</si>
  <si>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</si>
  <si>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</si>
  <si>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</si>
  <si>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</si>
  <si>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</si>
  <si>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</si>
  <si>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</si>
  <si>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</si>
  <si>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</si>
  <si>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</si>
  <si>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</si>
  <si>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</si>
  <si>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</si>
  <si>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</si>
  <si>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</si>
  <si>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</si>
  <si>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</si>
  <si>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</si>
  <si>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</si>
  <si>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</si>
  <si>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</si>
  <si>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</si>
  <si>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</si>
  <si>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</si>
  <si>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</si>
  <si>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</si>
  <si>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</si>
  <si>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</si>
  <si>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</si>
  <si>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</si>
  <si>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</si>
  <si>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</si>
  <si>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</si>
  <si>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</si>
  <si>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</si>
  <si>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</si>
  <si>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</si>
  <si>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</si>
  <si>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</si>
  <si>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</si>
  <si>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</si>
  <si>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</si>
  <si>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</si>
  <si>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</si>
  <si>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</si>
  <si>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</si>
  <si>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</si>
  <si>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</si>
  <si>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</si>
  <si>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</si>
  <si>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</si>
  <si>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</si>
  <si>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</si>
  <si>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</si>
  <si>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</si>
  <si>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</si>
  <si>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</si>
  <si>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</si>
  <si>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</si>
  <si>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</si>
  <si>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</si>
  <si>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</si>
  <si>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</si>
  <si>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</si>
  <si>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</si>
  <si>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</si>
  <si>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</si>
  <si>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</si>
  <si>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</si>
  <si>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</si>
  <si>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</si>
  <si>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</si>
  <si>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</si>
  <si>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</si>
  <si>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</si>
  <si>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</si>
  <si>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</si>
  <si>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</si>
  <si>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</si>
  <si>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</si>
  <si>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</si>
  <si>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</si>
  <si>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</si>
  <si>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</si>
  <si>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</si>
  <si>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</si>
  <si>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</si>
  <si>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</si>
  <si>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</si>
  <si>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</si>
  <si>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</si>
  <si>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</si>
  <si>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</si>
  <si>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</si>
  <si>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</si>
  <si>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</si>
  <si>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</si>
  <si>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</si>
  <si>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</si>
  <si>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</si>
  <si>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</si>
  <si>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</si>
  <si>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</si>
  <si>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</si>
  <si>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</si>
  <si>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</si>
  <si>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</si>
  <si>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</si>
  <si>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</si>
  <si>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</si>
  <si>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</si>
  <si>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</si>
  <si>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</si>
  <si>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</si>
  <si>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</si>
  <si>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</si>
  <si>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</si>
  <si>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</si>
  <si>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</si>
  <si>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</si>
  <si>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</si>
  <si>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</si>
  <si>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</si>
  <si>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</si>
  <si>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</si>
  <si>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</si>
  <si>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</si>
  <si>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</si>
  <si>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</si>
  <si>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</si>
  <si>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</si>
  <si>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</si>
  <si>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</si>
  <si>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</si>
  <si>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</si>
  <si>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</si>
  <si>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</si>
  <si>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</si>
  <si>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</si>
  <si>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</si>
  <si>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</si>
  <si>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</si>
  <si>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</si>
  <si>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</si>
  <si>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</si>
  <si>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</si>
  <si>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</si>
  <si>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</si>
  <si>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</si>
  <si>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</si>
  <si>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</si>
  <si>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</si>
  <si>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</si>
  <si>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</si>
  <si>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</si>
  <si>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</si>
  <si>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</si>
  <si>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</si>
  <si>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</si>
  <si>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</si>
  <si>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</si>
  <si>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</si>
  <si>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</si>
  <si>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</si>
  <si>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</si>
  <si>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</si>
  <si>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</si>
  <si>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</si>
  <si>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</si>
  <si>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</si>
  <si>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</si>
  <si>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</si>
  <si>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</si>
  <si>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</si>
  <si>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</si>
  <si>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</si>
  <si>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</si>
  <si>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</si>
  <si>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</si>
  <si>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</si>
  <si>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</si>
  <si>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</si>
  <si>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</si>
  <si>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</si>
  <si>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</si>
  <si>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</si>
  <si>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</si>
  <si>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</si>
  <si>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</si>
  <si>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</si>
  <si>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</si>
  <si>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</si>
  <si>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</si>
  <si>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</si>
  <si>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</si>
  <si>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</si>
  <si>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</si>
  <si>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</si>
  <si>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</si>
  <si>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</si>
  <si>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</si>
  <si>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</si>
  <si>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</si>
  <si>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</si>
  <si>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</si>
  <si>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</si>
  <si>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</si>
  <si>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</si>
  <si>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</si>
  <si>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</si>
  <si>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</si>
  <si>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</si>
  <si>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</si>
  <si>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</si>
  <si>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</si>
  <si>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</si>
  <si>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</si>
  <si>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</si>
  <si>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</si>
  <si>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</si>
  <si>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</si>
  <si>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</si>
  <si>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</si>
  <si>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</si>
  <si>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</si>
  <si>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</si>
  <si>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</si>
  <si>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</si>
  <si>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</si>
  <si>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</si>
  <si>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</si>
  <si>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</si>
  <si>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</si>
  <si>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</si>
  <si>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</si>
  <si>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</si>
  <si>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</si>
  <si>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</si>
  <si>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</si>
  <si>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</si>
  <si>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</si>
  <si>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</si>
  <si>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</si>
  <si>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</si>
  <si>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</si>
  <si>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</si>
  <si>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</si>
  <si>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</si>
  <si>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</si>
  <si>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</si>
  <si>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</si>
  <si>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</si>
  <si>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</si>
  <si>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</si>
  <si>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</si>
  <si>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</si>
  <si>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</si>
  <si>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</si>
  <si>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</si>
  <si>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</si>
  <si>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</si>
  <si>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</si>
  <si>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</si>
  <si>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</si>
  <si>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</si>
  <si>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</si>
  <si>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</si>
  <si>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</si>
  <si>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</si>
  <si>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</si>
  <si>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</si>
  <si>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</si>
  <si>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</si>
  <si>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</si>
  <si>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</si>
  <si>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</si>
  <si>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</si>
  <si>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</si>
  <si>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</si>
  <si>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</si>
  <si>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</si>
  <si>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</si>
  <si>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</si>
  <si>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</si>
  <si>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</si>
  <si>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</si>
  <si>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</si>
  <si>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</si>
  <si>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</si>
  <si>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</si>
  <si>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</si>
  <si>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</si>
  <si>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</si>
  <si>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</si>
  <si>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</si>
  <si>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</si>
  <si>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</si>
  <si>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</si>
  <si>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</si>
  <si>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</si>
  <si>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</si>
  <si>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</si>
  <si>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</si>
  <si>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</si>
  <si>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</si>
  <si>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</si>
  <si>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</si>
  <si>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</si>
  <si>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</si>
  <si>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</si>
  <si>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</si>
  <si>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</si>
  <si>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</si>
  <si>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</si>
  <si>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</si>
  <si>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</si>
  <si>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</si>
  <si>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</si>
  <si>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</si>
  <si>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</si>
  <si>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</si>
  <si>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</si>
  <si>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</si>
  <si>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</si>
  <si>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</si>
  <si>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</si>
  <si>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</si>
  <si>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</si>
  <si>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</si>
  <si>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</si>
  <si>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</si>
  <si>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</si>
  <si>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</si>
  <si>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</si>
  <si>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</si>
  <si>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</si>
  <si>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</si>
  <si>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</si>
  <si>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</si>
  <si>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</si>
  <si>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</si>
  <si>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</si>
  <si>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</si>
  <si>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</si>
  <si>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</si>
  <si>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</si>
  <si>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</si>
  <si>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</si>
  <si>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</si>
  <si>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</si>
  <si>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</si>
  <si>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</si>
  <si>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</si>
  <si>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</si>
  <si>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</si>
  <si>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</si>
  <si>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</si>
  <si>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</si>
  <si>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</si>
  <si>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</si>
  <si>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</si>
  <si>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</si>
  <si>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</si>
  <si>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</si>
  <si>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</si>
  <si>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</si>
  <si>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</si>
  <si>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</si>
  <si>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</si>
  <si>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</si>
  <si>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</si>
  <si>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</si>
  <si>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</si>
  <si>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</si>
  <si>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</si>
  <si>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</si>
  <si>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</si>
  <si>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</si>
  <si>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</si>
  <si>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</si>
  <si>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</si>
  <si>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</si>
  <si>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</si>
  <si>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</si>
  <si>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</si>
  <si>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</si>
  <si>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</si>
  <si>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</si>
  <si>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</si>
  <si>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</si>
  <si>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</si>
  <si>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</si>
  <si>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</si>
  <si>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</si>
  <si>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</si>
  <si>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</si>
  <si>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</si>
  <si>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</si>
  <si>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</si>
  <si>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</si>
  <si>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</si>
  <si>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</si>
  <si>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</si>
  <si>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</si>
  <si>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</si>
  <si>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</si>
  <si>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</si>
  <si>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</si>
  <si>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</si>
  <si>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</si>
  <si>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</si>
  <si>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</si>
  <si>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</si>
  <si>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</si>
  <si>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</si>
  <si>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</si>
  <si>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</si>
  <si>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</si>
  <si>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</si>
  <si>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</si>
  <si>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</si>
  <si>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</si>
  <si>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</si>
  <si>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</si>
  <si>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</si>
  <si>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</si>
  <si>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</si>
  <si>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</si>
  <si>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</si>
  <si>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</si>
  <si>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</si>
  <si>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</si>
  <si>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</si>
  <si>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</si>
  <si>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</si>
  <si>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</si>
  <si>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</si>
  <si>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</si>
  <si>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</si>
  <si>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</si>
  <si>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</si>
  <si>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</si>
  <si>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</si>
  <si>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</si>
  <si>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</si>
  <si>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</si>
  <si>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</si>
  <si>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</si>
  <si>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</si>
  <si>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</si>
  <si>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</si>
  <si>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</si>
  <si>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</si>
  <si>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</si>
  <si>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</si>
  <si>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</si>
  <si>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</si>
  <si>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</si>
  <si>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</si>
  <si>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</si>
  <si>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</si>
  <si>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</si>
  <si>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</si>
  <si>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</si>
  <si>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</si>
  <si>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</si>
  <si>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</si>
  <si>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</si>
  <si>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</si>
  <si>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</si>
  <si>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</si>
  <si>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</si>
  <si>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</si>
  <si>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</si>
  <si>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</si>
  <si>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</si>
  <si>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</si>
  <si>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</si>
  <si>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</si>
  <si>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</si>
  <si>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</si>
  <si>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</si>
  <si>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</si>
  <si>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</si>
  <si>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</si>
  <si>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</si>
  <si>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</si>
  <si>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</si>
  <si>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</si>
  <si>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</si>
  <si>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</si>
  <si>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</si>
  <si>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</si>
  <si>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</si>
  <si>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</si>
  <si>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</si>
  <si>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</si>
  <si>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</si>
  <si>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</si>
  <si>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</si>
  <si>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</si>
  <si>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</si>
  <si>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</si>
  <si>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</si>
  <si>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</si>
  <si>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</si>
  <si>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</si>
  <si>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</si>
  <si>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</si>
  <si>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</si>
  <si>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</si>
  <si>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</si>
  <si>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</si>
  <si>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</si>
  <si>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</si>
  <si>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</si>
  <si>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</si>
  <si>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</si>
  <si>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</si>
  <si>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</si>
  <si>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</si>
  <si>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</si>
  <si>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</si>
  <si>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</si>
  <si>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</si>
  <si>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</si>
  <si>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</si>
  <si>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</si>
  <si>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</si>
  <si>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</si>
  <si>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</si>
  <si>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</si>
  <si>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</si>
  <si>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</si>
  <si>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</si>
  <si>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</si>
  <si>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</si>
  <si>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</si>
  <si>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</si>
  <si>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</si>
  <si>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</si>
  <si>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</si>
  <si>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</si>
  <si>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</si>
  <si>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</si>
  <si>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</si>
  <si>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</si>
  <si>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</si>
  <si>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</si>
  <si>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</si>
  <si>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</si>
  <si>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</si>
  <si>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</si>
  <si>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</si>
  <si>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</si>
  <si>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</si>
  <si>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</si>
  <si>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</si>
  <si>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</si>
  <si>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</si>
  <si>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</si>
  <si>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</si>
  <si>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</si>
  <si>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</si>
  <si>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</si>
  <si>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</si>
  <si>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</si>
  <si>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</si>
  <si>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</si>
  <si>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</si>
  <si>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</si>
  <si>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</si>
  <si>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</si>
  <si>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</si>
  <si>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</si>
  <si>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</si>
  <si>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</si>
  <si>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</si>
  <si>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</si>
  <si>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</si>
  <si>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</si>
  <si>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</si>
  <si>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</si>
  <si>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</si>
  <si>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</si>
  <si>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</si>
  <si>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</si>
  <si>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</si>
  <si>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</si>
  <si>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</si>
  <si>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</si>
  <si>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</si>
  <si>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</si>
  <si>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</si>
  <si>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</si>
  <si>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</si>
  <si>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</si>
  <si>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</si>
  <si>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</si>
  <si>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</si>
  <si>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</si>
  <si>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</si>
  <si>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</si>
  <si>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</si>
  <si>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</si>
  <si>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</si>
  <si>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</si>
  <si>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</si>
  <si>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</si>
  <si>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</si>
  <si>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</si>
  <si>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</si>
  <si>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</si>
  <si>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</si>
  <si>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</si>
  <si>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</si>
  <si>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</si>
  <si>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</si>
  <si>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</si>
  <si>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</si>
  <si>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</si>
  <si>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</si>
  <si>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</si>
  <si>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</si>
  <si>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</si>
  <si>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</si>
  <si>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</si>
  <si>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</si>
  <si>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</si>
  <si>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</si>
  <si>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</si>
  <si>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</si>
  <si>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</si>
  <si>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</si>
  <si>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</si>
  <si>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</si>
  <si>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</si>
  <si>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</si>
  <si>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</si>
  <si>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</si>
  <si>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</si>
  <si>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</si>
  <si>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</si>
  <si>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</si>
  <si>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</si>
  <si>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</si>
  <si>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</si>
  <si>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</si>
  <si>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</si>
  <si>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</si>
  <si>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</si>
  <si>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</si>
  <si>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</si>
  <si>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</si>
  <si>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</si>
  <si>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</si>
  <si>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</si>
  <si>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</si>
  <si>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</si>
  <si>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</si>
  <si>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</si>
  <si>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</si>
  <si>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</si>
  <si>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</si>
  <si>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</si>
  <si>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</si>
  <si>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</si>
  <si>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</si>
  <si>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</si>
  <si>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</si>
  <si>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</si>
  <si>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</si>
  <si>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</si>
  <si>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</si>
  <si>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</si>
  <si>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</si>
  <si>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</si>
  <si>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</si>
  <si>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</si>
  <si>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</si>
  <si>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</si>
  <si>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</si>
  <si>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</si>
  <si>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</si>
  <si>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</si>
  <si>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</si>
  <si>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</si>
  <si>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</si>
  <si>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</si>
  <si>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</si>
  <si>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</si>
  <si>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</si>
  <si>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</si>
  <si>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</si>
  <si>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</si>
  <si>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</si>
  <si>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</si>
  <si>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</si>
  <si>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</si>
  <si>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</si>
  <si>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</si>
  <si>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</si>
  <si>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</si>
  <si>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</si>
  <si>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</si>
  <si>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</si>
  <si>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</si>
  <si>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</si>
  <si>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</si>
  <si>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</si>
  <si>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</si>
  <si>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</si>
  <si>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</si>
  <si>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</si>
  <si>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</si>
  <si>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</si>
  <si>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</si>
  <si>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</si>
  <si>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</si>
  <si>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</si>
  <si>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</si>
  <si>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</si>
  <si>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</si>
  <si>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</si>
  <si>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</si>
  <si>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</si>
  <si>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</si>
  <si>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</si>
  <si>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</si>
  <si>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</si>
  <si>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</si>
  <si>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</si>
  <si>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</si>
  <si>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</si>
  <si>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</si>
  <si>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</si>
  <si>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</si>
  <si>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</si>
  <si>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</si>
  <si>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</si>
  <si>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</si>
  <si>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</si>
  <si>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</si>
  <si>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</si>
  <si>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</si>
  <si>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</si>
  <si>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</si>
  <si>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</si>
  <si>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</si>
  <si>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</si>
  <si>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</si>
  <si>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</si>
  <si>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</si>
  <si>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</si>
  <si>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</si>
  <si>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</si>
  <si>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</si>
  <si>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</si>
  <si>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</si>
  <si>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</si>
  <si>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</si>
  <si>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</si>
  <si>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</si>
  <si>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</si>
  <si>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</si>
  <si>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</si>
  <si>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</si>
  <si>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</si>
  <si>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</si>
  <si>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</si>
  <si>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</si>
  <si>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</si>
  <si>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</si>
  <si>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</si>
  <si>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</si>
  <si>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</si>
  <si>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</si>
  <si>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</si>
  <si>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</si>
  <si>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</si>
  <si>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</si>
  <si>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</si>
  <si>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</si>
  <si>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</si>
  <si>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</si>
  <si>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</si>
  <si>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</si>
  <si>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</si>
  <si>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</si>
  <si>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</si>
  <si>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</si>
  <si>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</si>
  <si>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</si>
  <si>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</si>
  <si>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</si>
  <si>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</si>
  <si>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</si>
  <si>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</si>
  <si>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</si>
  <si>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</si>
  <si>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</si>
  <si>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</si>
  <si>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</si>
  <si>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</si>
  <si>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</si>
  <si>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</si>
  <si>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</si>
  <si>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</si>
  <si>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</si>
  <si>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</si>
  <si>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</si>
  <si>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</si>
  <si>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</si>
  <si>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</si>
  <si>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</si>
  <si>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</si>
  <si>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</si>
  <si>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</si>
  <si>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</si>
  <si>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</si>
  <si>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</si>
  <si>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</si>
  <si>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</si>
  <si>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</si>
  <si>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</si>
  <si>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</si>
  <si>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</si>
  <si>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</si>
  <si>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</si>
  <si>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</si>
  <si>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</si>
  <si>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</si>
  <si>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</si>
  <si>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</si>
  <si>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</si>
  <si>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</si>
  <si>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</si>
  <si>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</si>
  <si>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</si>
  <si>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</si>
  <si>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</si>
  <si>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</si>
  <si>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</si>
  <si>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</si>
  <si>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</si>
  <si>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</si>
  <si>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</si>
  <si>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</si>
  <si>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</si>
  <si>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</si>
  <si>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</si>
  <si>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</si>
  <si>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</si>
  <si>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</si>
  <si>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</si>
  <si>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</si>
  <si>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</si>
  <si>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</si>
  <si>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</si>
  <si>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</si>
  <si>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</si>
  <si>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</si>
  <si>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</si>
  <si>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</si>
  <si>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</si>
  <si>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</si>
  <si>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</si>
  <si>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</si>
  <si>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</si>
  <si>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</si>
  <si>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</si>
  <si>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</si>
  <si>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</si>
  <si>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</si>
  <si>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</si>
  <si>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</si>
  <si>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</si>
  <si>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</si>
  <si>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</si>
  <si>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</si>
  <si>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</si>
  <si>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</si>
  <si>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</si>
  <si>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</si>
  <si>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</si>
  <si>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</si>
  <si>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</si>
  <si>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</si>
  <si>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</si>
  <si>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</si>
  <si>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</si>
  <si>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</si>
  <si>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</si>
  <si>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</si>
  <si>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</si>
  <si>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</si>
  <si>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</si>
  <si>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</si>
  <si>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</si>
  <si>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</si>
  <si>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</si>
  <si>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</si>
  <si>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</si>
  <si>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</si>
  <si>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</si>
  <si>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</si>
  <si>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</si>
  <si>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</si>
  <si>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</si>
  <si>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</si>
  <si>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</si>
  <si>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</si>
  <si>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</si>
  <si>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</si>
  <si>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</si>
  <si>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</si>
  <si>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</si>
  <si>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</si>
  <si>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</si>
  <si>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</si>
  <si>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</si>
  <si>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</si>
  <si>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</si>
  <si>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</si>
  <si>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</si>
  <si>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</si>
  <si>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</si>
  <si>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</si>
  <si>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</si>
  <si>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</si>
  <si>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</si>
  <si>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</si>
  <si>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</si>
  <si>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</si>
  <si>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</si>
  <si>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</si>
  <si>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</si>
  <si>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</si>
  <si>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</si>
  <si>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</si>
  <si>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</si>
  <si>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</si>
  <si>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</si>
  <si>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</si>
  <si>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</si>
  <si>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</si>
  <si>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</si>
  <si>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</si>
  <si>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</si>
  <si>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</si>
  <si>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</si>
  <si>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</si>
  <si>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</si>
  <si>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</si>
  <si>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</si>
  <si>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</si>
  <si>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</si>
  <si>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</si>
  <si>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</si>
  <si>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</si>
  <si>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</si>
  <si>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</si>
  <si>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</si>
  <si>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</si>
  <si>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</si>
  <si>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</si>
  <si>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</si>
  <si>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</si>
  <si>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</si>
  <si>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</si>
  <si>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</si>
  <si>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</si>
  <si>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</si>
  <si>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</si>
  <si>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</si>
  <si>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</si>
  <si>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</si>
  <si>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</si>
  <si>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</si>
  <si>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</si>
  <si>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</si>
  <si>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</si>
  <si>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</si>
  <si>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</si>
  <si>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</si>
  <si>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</si>
  <si>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</si>
  <si>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</si>
  <si>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</si>
  <si>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</si>
  <si>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</si>
  <si>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</si>
  <si>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</si>
  <si>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</si>
  <si>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</si>
  <si>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</si>
  <si>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</si>
  <si>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</si>
  <si>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</si>
  <si>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</si>
  <si>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</si>
  <si>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</si>
  <si>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</si>
  <si>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</si>
  <si>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</si>
  <si>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</si>
  <si>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</si>
  <si>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</si>
  <si>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</si>
  <si>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</si>
  <si>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</si>
  <si>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</si>
  <si>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</si>
  <si>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</si>
  <si>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</si>
  <si>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</si>
  <si>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</si>
  <si>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</si>
  <si>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</si>
  <si>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</si>
  <si>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</si>
  <si>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</si>
  <si>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</si>
  <si>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</si>
  <si>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</si>
  <si>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</si>
  <si>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</si>
  <si>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</si>
  <si>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</si>
  <si>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</si>
  <si>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</si>
  <si>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</si>
  <si>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</si>
  <si>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</si>
  <si>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</si>
  <si>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</si>
  <si>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</si>
  <si>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</si>
  <si>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</si>
  <si>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</si>
  <si>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</si>
  <si>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</si>
  <si>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</si>
  <si>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</si>
  <si>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</si>
  <si>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</si>
  <si>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</si>
  <si>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</si>
  <si>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</si>
  <si>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</si>
  <si>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</si>
  <si>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</si>
  <si>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</si>
  <si>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</si>
  <si>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</si>
  <si>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</si>
  <si>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</si>
  <si>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</si>
  <si>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</si>
  <si>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</si>
  <si>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</si>
  <si>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</si>
  <si>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</si>
  <si>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</si>
  <si>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</si>
  <si>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</si>
  <si>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</si>
  <si>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</si>
  <si>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</si>
  <si>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</si>
  <si>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</si>
  <si>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</si>
  <si>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</si>
  <si>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</si>
  <si>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</si>
  <si>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</si>
  <si>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</si>
  <si>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</si>
  <si>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</si>
  <si>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</si>
  <si>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</si>
  <si>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</si>
  <si>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</si>
  <si>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</si>
  <si>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</si>
  <si>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</si>
  <si>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</si>
  <si>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</si>
  <si>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</si>
  <si>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</si>
  <si>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</si>
  <si>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</si>
  <si>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</si>
  <si>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</si>
  <si>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</si>
  <si>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</si>
  <si>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</si>
  <si>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</si>
  <si>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</si>
  <si>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</si>
  <si>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</si>
  <si>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</si>
  <si>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</si>
  <si>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</si>
  <si>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</si>
  <si>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</si>
  <si>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</si>
  <si>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</si>
  <si>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</si>
  <si>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</si>
  <si>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</si>
  <si>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</si>
  <si>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</si>
  <si>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</si>
  <si>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</si>
  <si>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</si>
  <si>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</si>
  <si>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</si>
  <si>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</si>
  <si>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</si>
  <si>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</si>
  <si>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</si>
  <si>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</si>
  <si>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</si>
  <si>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</si>
  <si>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</si>
  <si>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</si>
  <si>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</si>
  <si>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</si>
  <si>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</si>
  <si>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</si>
  <si>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</si>
  <si>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</si>
  <si>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</si>
  <si>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</si>
  <si>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</si>
  <si>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</si>
  <si>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</si>
  <si>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</si>
  <si>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</si>
  <si>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</si>
  <si>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</si>
  <si>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</si>
  <si>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</si>
  <si>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</si>
  <si>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</si>
  <si>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</si>
  <si>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</si>
  <si>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</si>
  <si>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</si>
  <si>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</si>
  <si>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</si>
  <si>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</si>
  <si>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</si>
  <si>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</si>
  <si>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</si>
  <si>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</si>
  <si>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</si>
  <si>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</si>
  <si>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</si>
  <si>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</si>
  <si>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</si>
  <si>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</si>
  <si>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</si>
  <si>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</si>
  <si>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</si>
  <si>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</si>
  <si>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</si>
  <si>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</si>
  <si>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</si>
  <si>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</si>
  <si>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</si>
  <si>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</si>
  <si>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</si>
  <si>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</si>
  <si>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</si>
  <si>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</si>
  <si>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</si>
  <si>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</si>
  <si>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</si>
  <si>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</si>
  <si>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</si>
  <si>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</si>
  <si>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</si>
  <si>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</si>
  <si>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</si>
  <si>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</si>
  <si>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</si>
  <si>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</si>
  <si>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</si>
  <si>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</si>
  <si>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</si>
  <si>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</si>
  <si>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</si>
  <si>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</si>
  <si>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</si>
  <si>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</si>
  <si>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</si>
  <si>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</si>
  <si>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</si>
  <si>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</si>
  <si>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</si>
  <si>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</si>
  <si>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</si>
  <si>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</si>
  <si>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</si>
  <si>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</si>
  <si>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</si>
  <si>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</si>
  <si>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</si>
  <si>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</si>
  <si>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</si>
  <si>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</si>
  <si>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</si>
  <si>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</si>
  <si>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</si>
  <si>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</si>
  <si>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</si>
  <si>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</si>
  <si>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</si>
  <si>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</si>
  <si>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</si>
  <si>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</si>
  <si>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</si>
  <si>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</si>
  <si>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</si>
  <si>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</si>
  <si>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</si>
  <si>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</si>
  <si>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</si>
  <si>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</si>
  <si>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</si>
  <si>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</si>
  <si>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</si>
  <si>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</si>
  <si>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</si>
  <si>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</si>
  <si>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</si>
  <si>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</si>
  <si>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</si>
  <si>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</si>
  <si>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</si>
  <si>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</si>
  <si>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</si>
  <si>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</si>
  <si>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</si>
  <si>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</si>
  <si>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</si>
  <si>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</si>
  <si>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</si>
  <si>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</si>
  <si>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</si>
  <si>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</si>
  <si>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</si>
  <si>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</si>
  <si>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</si>
  <si>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</si>
  <si>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</si>
  <si>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</si>
  <si>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</si>
  <si>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</si>
  <si>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</si>
  <si>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</si>
  <si>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</si>
  <si>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</si>
  <si>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</si>
  <si>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</si>
  <si>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</si>
  <si>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</si>
  <si>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</si>
  <si>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</si>
  <si>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</si>
  <si>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</si>
  <si>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</si>
  <si>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</si>
  <si>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</si>
  <si>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</si>
  <si>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</si>
  <si>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</si>
  <si>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</si>
  <si>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</si>
  <si>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</si>
  <si>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</si>
  <si>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</si>
  <si>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</si>
  <si>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</si>
  <si>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</si>
  <si>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</si>
  <si>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</si>
  <si>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</si>
  <si>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</si>
  <si>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</si>
  <si>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</si>
  <si>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</si>
  <si>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</si>
  <si>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</si>
  <si>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</si>
  <si>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</si>
  <si>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</si>
  <si>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</si>
  <si>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</si>
  <si>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</si>
  <si>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</si>
  <si>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</si>
  <si>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</si>
  <si>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</si>
  <si>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</si>
  <si>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</si>
  <si>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</si>
  <si>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</si>
  <si>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</si>
  <si>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</si>
  <si>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</si>
  <si>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</si>
  <si>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</si>
  <si>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</si>
  <si>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</si>
  <si>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</si>
  <si>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</si>
  <si>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</si>
  <si>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</si>
  <si>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</si>
  <si>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</si>
  <si>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</si>
  <si>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</si>
  <si>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</si>
  <si>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</si>
  <si>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</si>
  <si>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</si>
  <si>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</si>
  <si>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</si>
  <si>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</si>
  <si>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</si>
  <si>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</si>
  <si>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</si>
  <si>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</si>
  <si>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</si>
  <si>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</si>
  <si>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</si>
  <si>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</si>
  <si>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</si>
  <si>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</si>
  <si>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</si>
  <si>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</si>
  <si>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</si>
  <si>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</si>
  <si>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</si>
  <si>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</si>
  <si>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</si>
  <si>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</si>
  <si>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</si>
  <si>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</si>
  <si>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</si>
  <si>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</si>
  <si>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</si>
  <si>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</si>
  <si>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</si>
  <si>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</si>
  <si>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</si>
  <si>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</si>
  <si>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</si>
  <si>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</si>
  <si>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</si>
  <si>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</si>
  <si>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</si>
  <si>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</si>
  <si>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</si>
  <si>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</si>
  <si>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</si>
  <si>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</si>
  <si>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</si>
  <si>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</si>
  <si>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</si>
  <si>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</si>
  <si>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</si>
  <si>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</si>
  <si>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</si>
  <si>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</si>
  <si>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</si>
  <si>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</si>
  <si>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</si>
  <si>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</si>
  <si>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</si>
  <si>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</si>
  <si>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</si>
  <si>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</si>
  <si>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</si>
  <si>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</si>
  <si>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</si>
  <si>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</si>
  <si>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</si>
  <si>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</si>
  <si>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</si>
  <si>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</si>
  <si>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</si>
  <si>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</si>
  <si>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</si>
  <si>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</si>
  <si>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</si>
  <si>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</si>
  <si>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</si>
  <si>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</si>
  <si>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</si>
  <si>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</si>
  <si>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</si>
  <si>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</si>
  <si>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</si>
  <si>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</si>
  <si>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</si>
  <si>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</si>
  <si>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</si>
  <si>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</si>
  <si>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</si>
  <si>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</si>
  <si>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</si>
  <si>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</si>
  <si>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</si>
  <si>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</si>
  <si>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</si>
  <si>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</si>
  <si>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</si>
  <si>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</si>
  <si>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</si>
  <si>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</si>
  <si>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</si>
  <si>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</si>
  <si>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</si>
  <si>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</si>
  <si>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</si>
  <si>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</si>
  <si>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</si>
  <si>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</si>
  <si>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</si>
  <si>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</si>
  <si>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</si>
  <si>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</si>
  <si>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</si>
  <si>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</si>
  <si>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</si>
  <si>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</si>
  <si>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</si>
  <si>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</si>
  <si>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</si>
  <si>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</si>
  <si>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</si>
  <si>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</si>
  <si>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</si>
  <si>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</si>
  <si>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</si>
  <si>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</si>
  <si>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</si>
  <si>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</si>
  <si>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</si>
  <si>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</si>
  <si>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</si>
  <si>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</si>
  <si>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</si>
  <si>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</si>
  <si>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</si>
  <si>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</si>
  <si>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</si>
  <si>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</si>
  <si>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</si>
  <si>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</si>
  <si>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</si>
  <si>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</si>
  <si>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</si>
  <si>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</si>
  <si>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</si>
  <si>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</si>
  <si>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</si>
  <si>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</si>
  <si>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</si>
  <si>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</si>
  <si>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</si>
  <si>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</si>
  <si>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</si>
  <si>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</si>
  <si>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</si>
  <si>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</si>
  <si>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</si>
  <si>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</si>
  <si>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</si>
  <si>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</si>
  <si>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</si>
  <si>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</si>
  <si>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</si>
  <si>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</si>
  <si>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</si>
  <si>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</si>
  <si>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</si>
  <si>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</si>
  <si>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</si>
  <si>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</si>
  <si>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</si>
  <si>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</si>
  <si>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</si>
  <si>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</si>
  <si>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</si>
  <si>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</si>
  <si>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</si>
  <si>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</si>
  <si>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</si>
  <si>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</si>
  <si>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</si>
  <si>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</si>
  <si>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</si>
  <si>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</si>
  <si>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</si>
  <si>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</si>
  <si>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</si>
  <si>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</si>
  <si>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</si>
  <si>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</si>
  <si>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</si>
  <si>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</si>
  <si>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</si>
  <si>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</si>
  <si>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</si>
  <si>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</si>
  <si>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</si>
  <si>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</si>
  <si>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</si>
  <si>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</si>
  <si>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</si>
  <si>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</si>
  <si>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</si>
  <si>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</si>
  <si>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</si>
  <si>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</si>
  <si>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</si>
  <si>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</si>
  <si>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</si>
  <si>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</si>
  <si>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</si>
  <si>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</si>
  <si>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</si>
  <si>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</si>
  <si>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</si>
  <si>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</si>
  <si>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</si>
  <si>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</si>
  <si>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</si>
  <si>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</si>
  <si>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</si>
  <si>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</si>
  <si>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</si>
  <si>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</si>
  <si>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</si>
  <si>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</si>
  <si>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</si>
  <si>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</si>
  <si>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</si>
  <si>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</si>
  <si>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</si>
  <si>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</si>
  <si>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</si>
  <si>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</si>
  <si>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</si>
  <si>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</si>
  <si>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</si>
  <si>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</si>
  <si>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</si>
  <si>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</si>
  <si>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</si>
  <si>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</si>
  <si>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</si>
  <si>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</si>
  <si>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</si>
  <si>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</si>
  <si>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</si>
  <si>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</si>
  <si>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</si>
  <si>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</si>
  <si>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</si>
  <si>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</si>
  <si>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</si>
  <si>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</si>
  <si>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</si>
  <si>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</si>
  <si>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</si>
  <si>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</si>
  <si>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</si>
  <si>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</si>
  <si>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</si>
  <si>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</si>
  <si>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</si>
  <si>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</si>
  <si>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</si>
  <si>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</si>
  <si>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</si>
  <si>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</si>
  <si>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</si>
  <si>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</si>
  <si>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</si>
  <si>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</si>
  <si>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</si>
  <si>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</si>
  <si>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</si>
  <si>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</si>
  <si>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</si>
  <si>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</si>
  <si>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</si>
  <si>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</si>
  <si>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</si>
  <si>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</si>
  <si>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</si>
  <si>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</si>
  <si>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</si>
  <si>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</si>
  <si>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</si>
  <si>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</si>
  <si>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</si>
  <si>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</si>
  <si>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</si>
  <si>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</si>
  <si>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</si>
  <si>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</si>
  <si>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</si>
  <si>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</si>
  <si>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</si>
  <si>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</si>
  <si>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</si>
  <si>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</si>
  <si>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</si>
  <si>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</si>
  <si>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</si>
  <si>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</si>
  <si>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</si>
  <si>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</si>
  <si>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</si>
  <si>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</si>
  <si>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</si>
  <si>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</si>
  <si>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</si>
  <si>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</si>
  <si>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</si>
  <si>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</si>
  <si>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</si>
  <si>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</si>
  <si>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</si>
  <si>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</si>
  <si>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</si>
  <si>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</si>
  <si>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</si>
  <si>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</si>
  <si>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</si>
  <si>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</si>
  <si>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</si>
  <si>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</si>
  <si>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</si>
  <si>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</si>
  <si>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</si>
  <si>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</si>
  <si>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</si>
  <si>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</si>
  <si>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</si>
  <si>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</si>
  <si>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</si>
  <si>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</si>
  <si>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</si>
  <si>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</si>
  <si>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</si>
  <si>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</si>
  <si>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</si>
  <si>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</si>
  <si>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</si>
  <si>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</si>
  <si>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</si>
  <si>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</si>
  <si>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</si>
  <si>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</si>
  <si>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</si>
  <si>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</si>
  <si>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</si>
  <si>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</si>
  <si>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</si>
  <si>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</si>
  <si>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</si>
  <si>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</si>
  <si>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</si>
  <si>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</si>
  <si>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</si>
  <si>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</si>
  <si>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</si>
  <si>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</si>
  <si>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</si>
  <si>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</si>
  <si>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</si>
  <si>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</si>
  <si>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</si>
  <si>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</si>
  <si>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</si>
  <si>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</si>
  <si>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</si>
  <si>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</si>
  <si>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</si>
  <si>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</si>
  <si>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</si>
  <si>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</si>
  <si>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</si>
  <si>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</si>
  <si>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</si>
  <si>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</si>
  <si>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</si>
  <si>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</si>
  <si>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</si>
  <si>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</si>
  <si>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</si>
  <si>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</si>
  <si>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</si>
  <si>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</si>
  <si>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</si>
  <si>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</si>
  <si>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</si>
  <si>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</si>
  <si>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</si>
  <si>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</si>
  <si>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</si>
  <si>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</si>
  <si>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</si>
  <si>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</si>
  <si>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</si>
  <si>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</si>
  <si>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</si>
  <si>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</si>
  <si>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</si>
  <si>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</si>
  <si>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</si>
  <si>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</si>
  <si>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</si>
  <si>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</si>
  <si>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</si>
  <si>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</si>
  <si>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</si>
  <si>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</si>
  <si>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</si>
  <si>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</si>
  <si>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</si>
  <si>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</si>
  <si>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</si>
  <si>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</si>
  <si>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</si>
  <si>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</si>
  <si>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</si>
  <si>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</si>
  <si>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</si>
  <si>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</si>
  <si>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</si>
  <si>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</si>
  <si>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</si>
  <si>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</si>
  <si>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</si>
  <si>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</si>
  <si>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</si>
  <si>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</si>
  <si>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</si>
  <si>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</si>
  <si>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</si>
  <si>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</si>
  <si>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</si>
  <si>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</si>
  <si>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</si>
  <si>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</si>
  <si>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</si>
  <si>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</si>
  <si>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</si>
  <si>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</si>
  <si>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</si>
  <si>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</si>
  <si>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</si>
  <si>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</si>
  <si>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</si>
  <si>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</si>
  <si>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</si>
  <si>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</si>
  <si>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</si>
  <si>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</si>
  <si>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</si>
  <si>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</si>
  <si>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</si>
  <si>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</si>
  <si>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</si>
  <si>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</si>
  <si>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</si>
  <si>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</si>
  <si>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</si>
  <si>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</si>
  <si>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</si>
  <si>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</si>
  <si>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</si>
  <si>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</si>
  <si>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</si>
  <si>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</si>
  <si>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</si>
  <si>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</si>
  <si>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</si>
  <si>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</si>
  <si>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</si>
  <si>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</si>
  <si>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</si>
  <si>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</si>
  <si>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</si>
  <si>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</si>
  <si>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</si>
  <si>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</si>
  <si>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</si>
  <si>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</si>
  <si>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</si>
  <si>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</si>
  <si>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</si>
  <si>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</si>
  <si>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</si>
  <si>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</si>
  <si>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</si>
  <si>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</si>
  <si>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</si>
  <si>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</si>
  <si>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</si>
  <si>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</si>
  <si>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</si>
  <si>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</si>
  <si>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</si>
  <si>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</si>
  <si>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</si>
  <si>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</si>
  <si>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</si>
  <si>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</si>
  <si>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</si>
  <si>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</si>
  <si>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</si>
  <si>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</si>
  <si>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</si>
  <si>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</si>
  <si>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</si>
  <si>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</si>
  <si>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</si>
  <si>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</si>
  <si>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</si>
  <si>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</si>
  <si>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</si>
  <si>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</si>
  <si>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</si>
  <si>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</si>
  <si>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</si>
  <si>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</si>
  <si>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</si>
  <si>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</si>
  <si>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</si>
  <si>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</si>
  <si>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</si>
  <si>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</si>
  <si>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</si>
  <si>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</si>
  <si>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</si>
  <si>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</si>
  <si>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</si>
  <si>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</si>
  <si>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</si>
  <si>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</si>
  <si>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</si>
  <si>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</si>
  <si>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</si>
  <si>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</si>
  <si>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</si>
  <si>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</si>
  <si>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</si>
  <si>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</si>
  <si>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</si>
  <si>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</si>
  <si>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</si>
  <si>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</si>
  <si>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</si>
  <si>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</si>
  <si>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</si>
  <si>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</si>
  <si>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</si>
  <si>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</si>
  <si>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</si>
  <si>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</si>
  <si>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</si>
  <si>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</si>
  <si>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</si>
  <si>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</si>
  <si>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</si>
  <si>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</si>
  <si>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</si>
  <si>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</si>
  <si>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</si>
  <si>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</si>
  <si>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</si>
  <si>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</si>
  <si>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</si>
  <si>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</si>
  <si>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</si>
  <si>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</si>
  <si>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</si>
  <si>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</si>
  <si>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</si>
  <si>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</si>
  <si>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</si>
  <si>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</si>
  <si>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</si>
  <si>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</si>
  <si>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</si>
  <si>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</si>
  <si>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</si>
  <si>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</si>
  <si>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</si>
  <si>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</si>
  <si>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</si>
  <si>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</si>
  <si>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</si>
  <si>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</si>
  <si>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</si>
  <si>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</si>
  <si>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</si>
  <si>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</si>
  <si>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</si>
  <si>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</si>
  <si>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</si>
  <si>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</si>
  <si>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</si>
  <si>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</si>
  <si>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</si>
  <si>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</si>
  <si>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</si>
  <si>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</si>
  <si>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</si>
  <si>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</si>
  <si>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</si>
  <si>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</si>
  <si>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</si>
  <si>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</si>
  <si>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</si>
  <si>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</si>
  <si>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</si>
  <si>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</si>
  <si>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</si>
  <si>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</si>
  <si>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</si>
  <si>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</si>
  <si>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</si>
  <si>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</si>
  <si>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</si>
  <si>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</si>
  <si>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</si>
  <si>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</si>
  <si>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</si>
  <si>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</si>
  <si>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</si>
  <si>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</si>
  <si>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</si>
  <si>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</si>
  <si>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</si>
  <si>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</si>
  <si>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</si>
  <si>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</si>
  <si>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</si>
  <si>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</si>
  <si>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</si>
  <si>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</si>
  <si>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</si>
  <si>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</si>
  <si>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</si>
  <si>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</si>
  <si>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</si>
  <si>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</si>
  <si>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</si>
  <si>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</si>
  <si>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</si>
  <si>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</si>
  <si>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</si>
  <si>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</si>
  <si>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</si>
  <si>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</si>
  <si>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</si>
  <si>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</si>
  <si>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</si>
  <si>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</si>
  <si>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</si>
  <si>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</si>
  <si>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</si>
  <si>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</si>
  <si>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</si>
  <si>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</si>
  <si>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</si>
  <si>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</si>
  <si>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</si>
  <si>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</si>
  <si>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</si>
  <si>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</si>
  <si>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</si>
  <si>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</si>
  <si>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</si>
  <si>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</si>
  <si>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</si>
  <si>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</si>
  <si>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</si>
  <si>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</si>
  <si>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</si>
  <si>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</si>
  <si>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</si>
  <si>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</si>
  <si>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</si>
  <si>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</si>
  <si>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</si>
  <si>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</si>
  <si>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</si>
  <si>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</si>
  <si>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</si>
  <si>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</si>
  <si>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</si>
  <si>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</si>
  <si>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</si>
  <si>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</si>
  <si>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</si>
  <si>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</si>
  <si>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</si>
  <si>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</si>
  <si>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</si>
  <si>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</si>
  <si>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</si>
  <si>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</si>
  <si>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</si>
  <si>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</si>
  <si>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</si>
  <si>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</si>
  <si>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</si>
  <si>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</si>
  <si>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</si>
  <si>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</si>
  <si>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</si>
  <si>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</si>
  <si>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</si>
  <si>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</si>
  <si>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</si>
  <si>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</si>
  <si>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</si>
  <si>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</si>
  <si>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</si>
  <si>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</si>
  <si>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</si>
  <si>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</si>
  <si>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</si>
  <si>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</si>
  <si>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</si>
  <si>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</si>
  <si>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</si>
  <si>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</si>
  <si>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</si>
  <si>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</si>
  <si>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</si>
  <si>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</si>
  <si>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</si>
  <si>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</si>
  <si>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</si>
  <si>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</si>
  <si>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</si>
  <si>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</si>
  <si>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</si>
  <si>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</si>
  <si>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</si>
  <si>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</si>
  <si>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</si>
  <si>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</si>
  <si>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</si>
  <si>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</si>
  <si>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</si>
  <si>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</si>
  <si>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</si>
  <si>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</si>
  <si>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</si>
  <si>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</si>
  <si>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</si>
  <si>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</si>
  <si>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</si>
  <si>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</si>
  <si>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</si>
  <si>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</si>
  <si>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</si>
  <si>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</si>
  <si>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</si>
  <si>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</si>
  <si>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</si>
  <si>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</si>
  <si>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</si>
  <si>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</si>
  <si>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</si>
  <si>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</si>
  <si>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</si>
  <si>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</si>
  <si>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</si>
  <si>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</si>
  <si>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</si>
  <si>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</si>
  <si>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</si>
  <si>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</si>
  <si>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</si>
  <si>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</si>
  <si>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</si>
  <si>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</si>
  <si>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</si>
  <si>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</si>
  <si>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</si>
  <si>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</si>
  <si>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</si>
  <si>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</si>
  <si>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</si>
  <si>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</si>
  <si>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</si>
  <si>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</si>
  <si>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</si>
  <si>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</si>
  <si>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</si>
  <si>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</si>
  <si>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</si>
  <si>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</si>
  <si>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</si>
  <si>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</si>
  <si>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</si>
  <si>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</si>
  <si>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</si>
  <si>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</si>
  <si>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</si>
  <si>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</si>
  <si>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</si>
  <si>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</si>
  <si>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</si>
  <si>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</si>
  <si>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</si>
  <si>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</si>
  <si>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</si>
  <si>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</si>
  <si>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</si>
  <si>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</si>
  <si>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</si>
  <si>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</si>
  <si>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</si>
  <si>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</si>
  <si>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</si>
  <si>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</si>
  <si>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</si>
  <si>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</si>
  <si>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</si>
  <si>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</si>
  <si>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</si>
  <si>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</si>
  <si>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</si>
  <si>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</si>
  <si>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</si>
  <si>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</si>
  <si>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</si>
  <si>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</si>
  <si>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</si>
  <si>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</si>
  <si>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</si>
  <si>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</si>
  <si>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</si>
  <si>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</si>
  <si>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</si>
  <si>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</si>
  <si>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</si>
  <si>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</si>
  <si>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</si>
  <si>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</si>
  <si>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</si>
  <si>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</si>
  <si>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</si>
  <si>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</si>
  <si>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</si>
  <si>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</si>
  <si>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</si>
  <si>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</si>
  <si>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</si>
  <si>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</si>
  <si>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</si>
  <si>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</si>
  <si>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</si>
  <si>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</si>
  <si>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</si>
  <si>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</si>
  <si>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</si>
  <si>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</si>
  <si>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</si>
  <si>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</si>
  <si>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</si>
  <si>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</si>
  <si>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</si>
  <si>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</si>
  <si>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</si>
  <si>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</si>
  <si>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</si>
  <si>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</si>
  <si>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</si>
  <si>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</si>
  <si>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</si>
  <si>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</si>
  <si>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</si>
  <si>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</si>
  <si>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</si>
  <si>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</si>
  <si>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</si>
  <si>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</si>
  <si>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</si>
  <si>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</si>
  <si>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</si>
  <si>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</si>
  <si>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</si>
  <si>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</si>
  <si>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</si>
  <si>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</si>
  <si>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</si>
  <si>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</si>
  <si>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</si>
  <si>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</si>
  <si>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</si>
  <si>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</si>
  <si>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</si>
  <si>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</si>
  <si>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</si>
  <si>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</si>
  <si>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</si>
  <si>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</si>
  <si>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</si>
  <si>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</si>
  <si>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</si>
  <si>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</si>
  <si>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</si>
  <si>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</si>
  <si>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</si>
  <si>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</si>
  <si>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</si>
  <si>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</si>
  <si>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</si>
  <si>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</si>
  <si>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</si>
  <si>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</si>
  <si>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</si>
  <si>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</si>
  <si>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</si>
  <si>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</si>
  <si>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</si>
  <si>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</si>
  <si>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</si>
  <si>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</si>
  <si>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</si>
  <si>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</si>
  <si>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</si>
  <si>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</si>
  <si>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</si>
  <si>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</si>
  <si>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</si>
  <si>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</si>
  <si>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</si>
  <si>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</si>
  <si>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</si>
  <si>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</si>
  <si>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</si>
  <si>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</si>
  <si>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</si>
  <si>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</si>
  <si>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</si>
  <si>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</si>
  <si>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</si>
  <si>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</si>
  <si>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</si>
  <si>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</si>
  <si>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</si>
  <si>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</si>
  <si>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</si>
  <si>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</si>
  <si>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</si>
  <si>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</si>
  <si>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</si>
  <si>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</si>
  <si>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</si>
  <si>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</si>
  <si>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</si>
  <si>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</si>
  <si>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</si>
  <si>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</si>
  <si>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</si>
  <si>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</si>
  <si>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</si>
  <si>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</si>
  <si>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</si>
  <si>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</si>
  <si>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</si>
  <si>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</si>
  <si>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</si>
  <si>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</si>
  <si>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</si>
  <si>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</si>
  <si>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</si>
  <si>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</si>
  <si>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</si>
  <si>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</si>
  <si>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</si>
  <si>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</si>
  <si>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</si>
  <si>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</si>
  <si>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</si>
  <si>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</si>
  <si>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</si>
  <si>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</si>
  <si>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</si>
  <si>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</si>
  <si>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</si>
  <si>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</si>
  <si>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</si>
  <si>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</si>
  <si>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</si>
  <si>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</si>
  <si>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</si>
  <si>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</si>
  <si>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</si>
  <si>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</si>
  <si>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</si>
  <si>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</si>
  <si>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</si>
  <si>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</si>
  <si>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</si>
  <si>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</si>
  <si>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</si>
  <si>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</si>
  <si>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</si>
  <si>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</si>
  <si>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</si>
  <si>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</si>
  <si>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</si>
  <si>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</si>
  <si>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</si>
  <si>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</si>
  <si>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</si>
  <si>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</si>
  <si>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</si>
  <si>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</si>
  <si>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</si>
  <si>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</si>
  <si>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</si>
  <si>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</si>
  <si>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</si>
  <si>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</si>
  <si>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</si>
  <si>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</si>
  <si>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</si>
  <si>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</si>
  <si>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</si>
  <si>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</si>
  <si>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</si>
  <si>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</si>
  <si>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</si>
  <si>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</si>
  <si>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</si>
  <si>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</si>
  <si>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</si>
  <si>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</si>
  <si>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</si>
  <si>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</si>
  <si>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</si>
  <si>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</si>
  <si>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</si>
  <si>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</si>
  <si>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</si>
  <si>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</si>
  <si>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</si>
  <si>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</si>
  <si>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</si>
  <si>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</si>
  <si>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</si>
  <si>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</si>
  <si>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</si>
  <si>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</si>
  <si>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</si>
  <si>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</si>
  <si>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</si>
  <si>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</si>
  <si>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</si>
  <si>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</si>
  <si>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</si>
  <si>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</si>
  <si>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</si>
  <si>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</si>
  <si>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</si>
  <si>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</si>
  <si>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</si>
  <si>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</si>
  <si>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</si>
  <si>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</si>
  <si>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</si>
  <si>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</si>
  <si>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</si>
  <si>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</si>
  <si>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</si>
  <si>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</si>
  <si>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</si>
  <si>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</si>
  <si>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</si>
  <si>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</si>
  <si>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</si>
  <si>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</si>
  <si>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</si>
  <si>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</si>
  <si>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</si>
  <si>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</si>
  <si>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</si>
  <si>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</si>
  <si>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</si>
  <si>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</si>
  <si>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</si>
  <si>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</si>
  <si>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</si>
  <si>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</si>
  <si>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</si>
  <si>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</si>
  <si>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</si>
  <si>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</si>
  <si>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</si>
  <si>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</si>
  <si>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</si>
  <si>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</si>
  <si>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</si>
  <si>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</si>
  <si>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</si>
  <si>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</si>
  <si>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</si>
  <si>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</si>
  <si>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</si>
  <si>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</si>
  <si>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</si>
  <si>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</si>
  <si>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</si>
  <si>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</si>
  <si>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</si>
  <si>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</si>
  <si>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</si>
  <si>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</si>
  <si>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</si>
  <si>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</si>
  <si>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</si>
  <si>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</si>
  <si>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</si>
  <si>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</si>
  <si>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</si>
  <si>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</si>
  <si>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</si>
  <si>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</si>
  <si>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</si>
  <si>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</si>
  <si>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</si>
  <si>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</si>
  <si>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</si>
  <si>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</si>
  <si>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</si>
  <si>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</si>
  <si>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</si>
  <si>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</si>
  <si>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</si>
  <si>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</si>
  <si>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</si>
  <si>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</si>
  <si>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</si>
  <si>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</si>
  <si>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</si>
  <si>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</si>
  <si>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</si>
  <si>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</si>
  <si>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</si>
  <si>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</si>
  <si>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</si>
  <si>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</si>
  <si>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</si>
  <si>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</si>
  <si>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</si>
  <si>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</si>
  <si>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</si>
  <si>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</si>
  <si>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</si>
  <si>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</si>
  <si>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</si>
  <si>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</si>
  <si>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</si>
  <si>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</si>
  <si>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</si>
  <si>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</si>
  <si>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</si>
  <si>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</si>
  <si>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</si>
  <si>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</si>
  <si>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</si>
  <si>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</si>
  <si>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</si>
  <si>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</si>
  <si>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</si>
  <si>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</si>
  <si>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</si>
  <si>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</si>
  <si>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</si>
  <si>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</si>
  <si>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</si>
  <si>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</si>
  <si>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</si>
  <si>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</si>
  <si>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</si>
  <si>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</si>
  <si>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</si>
  <si>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</si>
  <si>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</si>
  <si>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</si>
  <si>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</si>
  <si>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</si>
  <si>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</si>
  <si>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</si>
  <si>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</si>
  <si>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</si>
  <si>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</si>
  <si>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</si>
  <si>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</si>
  <si>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</si>
  <si>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</si>
  <si>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</si>
  <si>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</si>
  <si>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</si>
  <si>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</si>
  <si>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</si>
  <si>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</si>
  <si>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</si>
  <si>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</si>
  <si>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</si>
  <si>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</si>
  <si>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</si>
  <si>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</si>
  <si>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</si>
  <si>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</si>
  <si>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</si>
  <si>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</si>
  <si>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</si>
  <si>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</si>
  <si>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</si>
  <si>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</si>
  <si>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</si>
  <si>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</si>
  <si>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</si>
  <si>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</si>
  <si>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</si>
  <si>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</si>
  <si>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</si>
  <si>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</si>
  <si>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</si>
  <si>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</si>
  <si>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</si>
  <si>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</si>
  <si>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</si>
  <si>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</si>
  <si>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</si>
  <si>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</si>
  <si>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</si>
  <si>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</si>
  <si>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</si>
  <si>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</si>
  <si>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</si>
  <si>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</si>
  <si>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</si>
  <si>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</si>
  <si>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</si>
  <si>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</si>
  <si>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</si>
  <si>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</si>
  <si>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</si>
  <si>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</si>
  <si>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</si>
  <si>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</si>
  <si>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</si>
  <si>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</si>
  <si>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</si>
  <si>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</si>
  <si>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</si>
  <si>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</si>
  <si>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</si>
  <si>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</si>
  <si>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</si>
  <si>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</si>
  <si>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</si>
  <si>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</si>
  <si>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</si>
  <si>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</si>
  <si>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</si>
  <si>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</si>
  <si>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</si>
  <si>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</si>
  <si>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</si>
  <si>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</si>
  <si>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</si>
  <si>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</si>
  <si>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</si>
  <si>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</si>
  <si>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</si>
  <si>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</si>
  <si>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</si>
  <si>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</si>
  <si>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</si>
  <si>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</si>
  <si>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</si>
  <si>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</si>
  <si>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</si>
  <si>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</si>
  <si>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</si>
  <si>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</si>
  <si>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</si>
  <si>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</si>
  <si>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</si>
  <si>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</si>
  <si>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</si>
  <si>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</si>
  <si>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</si>
  <si>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</si>
  <si>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</si>
  <si>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</si>
  <si>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</si>
  <si>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</si>
  <si>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</si>
  <si>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</si>
  <si>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</si>
  <si>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</si>
  <si>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</si>
  <si>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</si>
  <si>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</si>
  <si>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</si>
  <si>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</si>
  <si>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</si>
  <si>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</si>
  <si>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</si>
  <si>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</si>
  <si>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</si>
  <si>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</si>
  <si>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</si>
  <si>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</si>
  <si>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</si>
  <si>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</si>
  <si>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</si>
  <si>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</si>
  <si>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</si>
  <si>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</si>
  <si>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</si>
  <si>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</si>
  <si>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</si>
  <si>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</si>
  <si>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</si>
  <si>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</si>
  <si>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</si>
  <si>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</si>
  <si>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</si>
  <si>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</si>
  <si>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</si>
  <si>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</si>
  <si>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</si>
  <si>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</si>
  <si>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</si>
  <si>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</si>
  <si>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</si>
  <si>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</si>
  <si>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</si>
  <si>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</si>
  <si>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</si>
  <si>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</si>
  <si>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</si>
  <si>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</si>
  <si>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</si>
  <si>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</si>
  <si>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</si>
  <si>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</si>
  <si>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</si>
  <si>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</si>
  <si>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</si>
  <si>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</si>
  <si>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</si>
  <si>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</si>
  <si>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</si>
  <si>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</si>
  <si>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</si>
  <si>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</si>
  <si>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</si>
  <si>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</si>
  <si>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</si>
  <si>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</si>
  <si>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</si>
  <si>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</si>
  <si>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</si>
  <si>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</si>
  <si>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</si>
  <si>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</si>
  <si>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</si>
  <si>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</si>
  <si>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</si>
  <si>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</si>
  <si>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</si>
  <si>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</si>
  <si>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</si>
  <si>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</si>
  <si>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</si>
  <si>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</si>
  <si>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</si>
  <si>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</si>
  <si>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</si>
  <si>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</si>
  <si>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</si>
  <si>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</si>
  <si>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</si>
  <si>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</si>
  <si>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</si>
  <si>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</si>
  <si>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</si>
  <si>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</si>
  <si>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</si>
  <si>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</si>
  <si>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</si>
  <si>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</si>
  <si>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</si>
  <si>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</si>
  <si>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</si>
  <si>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</si>
  <si>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</si>
  <si>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</si>
  <si>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</si>
  <si>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</si>
  <si>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</si>
  <si>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</si>
  <si>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</si>
  <si>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</si>
  <si>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</si>
  <si>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</si>
  <si>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</si>
  <si>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</si>
  <si>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</si>
  <si>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</si>
  <si>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</si>
  <si>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</si>
  <si>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</si>
  <si>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</si>
  <si>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</si>
  <si>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</si>
  <si>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</si>
  <si>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</si>
  <si>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</si>
  <si>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</si>
  <si>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</si>
  <si>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</si>
  <si>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</si>
  <si>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</si>
  <si>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</si>
  <si>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</si>
  <si>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</si>
  <si>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</si>
  <si>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</si>
  <si>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</si>
  <si>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</si>
  <si>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</si>
  <si>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</si>
  <si>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</si>
  <si>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</si>
  <si>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</si>
  <si>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</si>
  <si>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</si>
  <si>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</si>
  <si>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</si>
  <si>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</si>
  <si>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</si>
  <si>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</si>
  <si>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</si>
  <si>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</si>
  <si>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</si>
  <si>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</si>
  <si>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</si>
  <si>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</si>
  <si>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</si>
  <si>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</si>
  <si>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</si>
  <si>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</si>
  <si>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</si>
  <si>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</si>
  <si>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</si>
  <si>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</si>
  <si>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</si>
  <si>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</si>
  <si>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</si>
  <si>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</si>
  <si>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</si>
  <si>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</si>
  <si>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</si>
  <si>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</si>
  <si>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</si>
  <si>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</si>
  <si>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</si>
  <si>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</si>
  <si>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</si>
  <si>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</si>
  <si>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</si>
  <si>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</si>
  <si>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</si>
  <si>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</si>
  <si>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</si>
  <si>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</si>
  <si>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</si>
  <si>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</si>
  <si>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</si>
  <si>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</si>
  <si>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</si>
  <si>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</si>
  <si>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</si>
  <si>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</si>
  <si>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</si>
  <si>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</si>
  <si>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</si>
  <si>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</si>
  <si>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</si>
  <si>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</si>
  <si>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</si>
  <si>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</si>
  <si>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</si>
  <si>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</si>
  <si>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</si>
  <si>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</si>
  <si>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</si>
  <si>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</si>
  <si>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</si>
  <si>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</si>
  <si>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</si>
  <si>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</si>
  <si>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</si>
  <si>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</si>
  <si>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</si>
  <si>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</si>
  <si>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</si>
  <si>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</si>
  <si>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</si>
  <si>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</si>
  <si>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</si>
  <si>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</si>
  <si>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</si>
  <si>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</si>
  <si>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</si>
  <si>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</si>
  <si>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</si>
  <si>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</si>
  <si>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</si>
  <si>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</si>
  <si>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</si>
  <si>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</si>
  <si>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</si>
  <si>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</si>
  <si>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</si>
  <si>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</si>
  <si>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</si>
  <si>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</si>
  <si>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</si>
  <si>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</si>
  <si>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</si>
  <si>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</si>
  <si>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</si>
  <si>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</si>
  <si>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</si>
  <si>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</si>
  <si>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</si>
  <si>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</si>
  <si>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</si>
  <si>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</si>
  <si>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</si>
  <si>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</si>
  <si>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</si>
  <si>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</si>
  <si>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</si>
  <si>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</si>
  <si>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</si>
  <si>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</si>
  <si>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</si>
  <si>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</si>
  <si>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</si>
  <si>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</si>
  <si>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</si>
  <si>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</si>
  <si>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</si>
  <si>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</si>
  <si>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</si>
  <si>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</si>
  <si>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</si>
  <si>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</si>
  <si>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</si>
  <si>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</si>
  <si>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</si>
  <si>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</si>
  <si>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</si>
  <si>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</si>
  <si>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</si>
  <si>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</si>
  <si>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</si>
  <si>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</si>
  <si>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</si>
  <si>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</si>
  <si>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</si>
  <si>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</si>
  <si>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</si>
  <si>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</si>
  <si>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</si>
  <si>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</si>
  <si>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</si>
  <si>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</si>
  <si>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</si>
  <si>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</si>
  <si>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</si>
  <si>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</si>
  <si>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</si>
  <si>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</si>
  <si>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</si>
  <si>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</si>
  <si>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</si>
  <si>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</si>
  <si>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</si>
  <si>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</si>
  <si>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</si>
  <si>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</si>
  <si>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</si>
  <si>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</si>
  <si>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</si>
  <si>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</si>
  <si>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</si>
  <si>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</si>
  <si>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</si>
  <si>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</si>
  <si>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</si>
  <si>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</si>
  <si>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</si>
  <si>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</si>
  <si>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</si>
  <si>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</si>
  <si>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</si>
  <si>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</si>
  <si>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</si>
  <si>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</si>
  <si>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</si>
  <si>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</si>
  <si>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</si>
  <si>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</si>
  <si>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</si>
  <si>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</si>
  <si>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</si>
  <si>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</si>
  <si>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</si>
  <si>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</si>
  <si>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</si>
  <si>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</si>
  <si>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</si>
  <si>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</si>
  <si>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</si>
  <si>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</si>
  <si>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</si>
  <si>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</si>
  <si>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</si>
  <si>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</si>
  <si>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</si>
  <si>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</si>
  <si>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</si>
  <si>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</si>
  <si>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</si>
  <si>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</si>
  <si>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</si>
  <si>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</si>
  <si>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</si>
  <si>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</si>
  <si>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</si>
  <si>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</si>
  <si>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</si>
  <si>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</si>
  <si>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</si>
  <si>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</si>
  <si>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</si>
  <si>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</si>
  <si>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</si>
  <si>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</si>
  <si>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</si>
  <si>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</si>
  <si>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</si>
  <si>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</si>
  <si>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</si>
  <si>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</si>
  <si>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</si>
  <si>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</si>
  <si>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</si>
  <si>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</si>
  <si>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</si>
  <si>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</si>
  <si>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</si>
  <si>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</si>
  <si>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</si>
  <si>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</si>
  <si>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</si>
  <si>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</si>
  <si>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</si>
  <si>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</si>
  <si>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</si>
  <si>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</si>
  <si>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</si>
  <si>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</si>
  <si>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</si>
  <si>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</si>
  <si>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</si>
  <si>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</si>
  <si>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</si>
  <si>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</si>
  <si>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</si>
  <si>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</si>
  <si>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</si>
  <si>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</si>
  <si>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</si>
  <si>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</si>
  <si>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</si>
  <si>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</si>
  <si>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</si>
  <si>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</si>
  <si>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</si>
  <si>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</si>
  <si>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</si>
  <si>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</si>
  <si>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</si>
  <si>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</si>
  <si>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</si>
  <si>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</si>
  <si>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</si>
  <si>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</si>
  <si>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</si>
  <si>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</si>
  <si>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</si>
  <si>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</si>
  <si>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</si>
  <si>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</si>
  <si>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</si>
  <si>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</si>
  <si>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</si>
  <si>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</si>
  <si>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</si>
  <si>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</si>
  <si>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</si>
  <si>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</si>
  <si>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</si>
  <si>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</si>
  <si>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</si>
  <si>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</si>
  <si>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</si>
  <si>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</si>
  <si>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</si>
  <si>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</si>
  <si>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</si>
  <si>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</si>
  <si>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</si>
  <si>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</si>
  <si>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</si>
  <si>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</si>
  <si>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</si>
  <si>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</si>
  <si>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</si>
  <si>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</si>
  <si>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</si>
  <si>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</si>
  <si>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</si>
  <si>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</si>
  <si>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</si>
  <si>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</si>
  <si>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</si>
  <si>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</si>
  <si>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</si>
  <si>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</si>
  <si>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</si>
  <si>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</si>
  <si>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</si>
  <si>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</si>
  <si>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</si>
  <si>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</si>
  <si>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</si>
  <si>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</si>
  <si>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</si>
  <si>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</si>
  <si>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</si>
  <si>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</si>
  <si>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</si>
  <si>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</si>
  <si>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</si>
  <si>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</si>
  <si>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</si>
  <si>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</si>
  <si>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</si>
  <si>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</si>
  <si>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</si>
  <si>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</si>
  <si>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</si>
  <si>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</si>
  <si>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</si>
  <si>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</si>
  <si>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</si>
  <si>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</si>
  <si>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</si>
  <si>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</si>
  <si>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</si>
  <si>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</si>
  <si>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</si>
  <si>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</si>
  <si>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</si>
  <si>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</si>
  <si>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</si>
  <si>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</si>
  <si>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</si>
  <si>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</si>
  <si>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</si>
  <si>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</si>
  <si>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</si>
  <si>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</si>
  <si>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</si>
  <si>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</si>
  <si>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</si>
  <si>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</si>
  <si>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</si>
  <si>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</si>
  <si>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</si>
  <si>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</si>
  <si>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</si>
  <si>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</si>
  <si>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</si>
  <si>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</si>
  <si>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</si>
  <si>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</si>
  <si>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</si>
  <si>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</si>
  <si>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</si>
  <si>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</si>
  <si>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</si>
  <si>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</si>
  <si>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</si>
  <si>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</si>
  <si>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</si>
  <si>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</si>
  <si>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</si>
  <si>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</si>
  <si>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</si>
  <si>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</si>
  <si>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</si>
  <si>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</si>
  <si>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</si>
  <si>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</si>
  <si>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</si>
  <si>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</si>
  <si>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</si>
  <si>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</si>
  <si>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</si>
  <si>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</si>
  <si>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</si>
  <si>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</si>
  <si>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</si>
  <si>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</si>
  <si>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</si>
  <si>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</si>
  <si>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</si>
  <si>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</si>
  <si>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</si>
  <si>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</si>
  <si>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</si>
  <si>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</si>
  <si>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</si>
  <si>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</si>
  <si>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</si>
  <si>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</si>
  <si>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</si>
  <si>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</si>
  <si>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</si>
  <si>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</si>
  <si>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</si>
  <si>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</si>
  <si>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</si>
  <si>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</si>
  <si>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</si>
  <si>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</si>
  <si>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</si>
  <si>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</si>
  <si>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</si>
  <si>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</si>
  <si>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</si>
  <si>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</si>
  <si>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</si>
  <si>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</si>
  <si>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</si>
  <si>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</si>
  <si>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</si>
  <si>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</si>
  <si>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</si>
  <si>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</si>
  <si>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</si>
  <si>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</si>
  <si>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</si>
  <si>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</si>
  <si>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</si>
  <si>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</si>
  <si>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</si>
  <si>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</si>
  <si>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</si>
  <si>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</si>
  <si>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</si>
  <si>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</si>
  <si>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</si>
  <si>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</si>
  <si>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</si>
  <si>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</si>
  <si>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</si>
  <si>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</si>
  <si>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</si>
  <si>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</si>
  <si>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</si>
  <si>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</si>
  <si>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</si>
  <si>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</si>
  <si>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</si>
  <si>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</si>
  <si>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</si>
  <si>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</si>
  <si>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</si>
  <si>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</si>
  <si>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</si>
  <si>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</si>
  <si>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</si>
  <si>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</si>
  <si>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</si>
  <si>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</si>
  <si>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</si>
  <si>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</si>
  <si>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</si>
  <si>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</si>
  <si>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</si>
  <si>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</si>
  <si>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</si>
  <si>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</si>
  <si>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</si>
  <si>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</si>
  <si>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</si>
  <si>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</si>
  <si>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</si>
  <si>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</si>
  <si>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</si>
  <si>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</si>
  <si>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</si>
  <si>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</si>
  <si>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</si>
  <si>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</si>
  <si>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</si>
  <si>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</si>
  <si>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</si>
  <si>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</si>
  <si>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</si>
  <si>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</si>
  <si>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</si>
  <si>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</si>
  <si>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</si>
  <si>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</si>
  <si>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</si>
  <si>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</si>
  <si>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</si>
  <si>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</si>
  <si>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</si>
  <si>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</si>
  <si>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</si>
  <si>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</si>
  <si>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</si>
  <si>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</si>
  <si>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</si>
  <si>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</si>
  <si>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</si>
  <si>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</si>
  <si>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</si>
  <si>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</si>
  <si>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</si>
  <si>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</si>
  <si>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</si>
  <si>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</si>
  <si>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</si>
  <si>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</si>
  <si>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</si>
  <si>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</si>
  <si>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</si>
  <si>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</si>
  <si>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</si>
  <si>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</si>
  <si>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</si>
  <si>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</si>
  <si>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</si>
  <si>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</si>
  <si>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</si>
  <si>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</si>
  <si>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</si>
  <si>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</si>
  <si>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</si>
  <si>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</si>
  <si>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</si>
  <si>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</si>
  <si>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</si>
  <si>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</si>
  <si>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</si>
  <si>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</si>
  <si>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</si>
  <si>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</si>
  <si>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</si>
  <si>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</si>
  <si>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</si>
  <si>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</si>
  <si>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</si>
  <si>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</si>
  <si>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</si>
  <si>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</si>
  <si>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</si>
  <si>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</si>
  <si>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</si>
  <si>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</si>
  <si>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</si>
  <si>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</si>
  <si>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</si>
  <si>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</si>
  <si>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</si>
  <si>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</si>
  <si>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</si>
  <si>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</si>
  <si>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</si>
  <si>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</si>
  <si>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</si>
  <si>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</si>
  <si>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</si>
  <si>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</si>
  <si>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</si>
  <si>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</si>
  <si>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</si>
  <si>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</si>
  <si>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</si>
  <si>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</si>
  <si>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</si>
  <si>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</si>
  <si>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</si>
  <si>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</si>
  <si>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</si>
  <si>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</si>
  <si>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</si>
  <si>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</si>
  <si>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</si>
  <si>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</si>
  <si>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</si>
  <si>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</si>
  <si>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</si>
  <si>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</si>
  <si>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</si>
  <si>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</si>
  <si>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</si>
  <si>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</si>
  <si>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</si>
  <si>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</si>
  <si>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</si>
  <si>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</si>
  <si>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</si>
  <si>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</si>
  <si>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</si>
  <si>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</si>
  <si>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</si>
  <si>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</si>
  <si>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</si>
  <si>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</si>
  <si>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</si>
  <si>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</si>
  <si>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</si>
  <si>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</si>
  <si>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</si>
  <si>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</si>
  <si>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</si>
  <si>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</si>
  <si>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</si>
  <si>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</si>
  <si>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</si>
  <si>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</si>
  <si>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</si>
  <si>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</si>
  <si>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</si>
  <si>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</si>
  <si>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</si>
  <si>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</si>
  <si>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</si>
  <si>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</si>
  <si>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</si>
  <si>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</si>
  <si>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</si>
  <si>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</si>
  <si>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</si>
  <si>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</si>
  <si>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</si>
  <si>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</si>
  <si>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</si>
  <si>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</si>
  <si>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</si>
  <si>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</si>
  <si>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</si>
  <si>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</si>
  <si>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</si>
  <si>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</si>
  <si>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</si>
  <si>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</si>
  <si>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</si>
  <si>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</si>
  <si>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</si>
  <si>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</si>
  <si>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</si>
  <si>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</si>
  <si>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</si>
  <si>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</si>
  <si>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</si>
  <si>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</si>
  <si>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</si>
  <si>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</si>
  <si>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</si>
  <si>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</si>
  <si>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</si>
  <si>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</si>
  <si>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</si>
  <si>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</si>
  <si>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</si>
  <si>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</si>
  <si>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</si>
  <si>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</si>
  <si>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</si>
  <si>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</si>
  <si>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</si>
  <si>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</si>
  <si>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</si>
  <si>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</si>
  <si>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</si>
  <si>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</si>
  <si>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</si>
  <si>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</si>
  <si>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</si>
  <si>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</si>
  <si>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</si>
  <si>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</si>
  <si>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</si>
  <si>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</si>
  <si>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</si>
  <si>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</si>
  <si>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</si>
  <si>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</si>
  <si>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</si>
  <si>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</si>
  <si>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</si>
  <si>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</si>
  <si>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</si>
  <si>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</si>
  <si>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</si>
  <si>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</si>
  <si>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</si>
  <si>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</si>
  <si>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</si>
  <si>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</si>
  <si>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</si>
  <si>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</si>
  <si>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</si>
  <si>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</si>
  <si>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</si>
  <si>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</si>
  <si>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</si>
  <si>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</si>
  <si>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</si>
  <si>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</si>
  <si>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</si>
  <si>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</si>
  <si>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</si>
  <si>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</si>
  <si>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</si>
  <si>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</si>
  <si>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</si>
  <si>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</si>
  <si>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</si>
  <si>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</si>
  <si>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</si>
  <si>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</si>
  <si>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</si>
  <si>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</si>
  <si>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</si>
  <si>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</si>
  <si>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</si>
  <si>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</si>
  <si>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</si>
  <si>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</si>
  <si>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</si>
  <si>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</si>
  <si>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</si>
  <si>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</si>
  <si>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</si>
  <si>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</si>
  <si>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</si>
  <si>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</si>
  <si>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</si>
  <si>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</si>
  <si>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</si>
  <si>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</si>
  <si>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</si>
  <si>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</si>
  <si>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</si>
  <si>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</si>
  <si>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</si>
  <si>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</si>
  <si>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</si>
  <si>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</si>
  <si>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</si>
  <si>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</si>
  <si>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</si>
  <si>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</si>
  <si>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</si>
  <si>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</si>
  <si>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</si>
  <si>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</si>
  <si>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</si>
  <si>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</si>
  <si>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</si>
  <si>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</si>
  <si>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</si>
  <si>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</si>
  <si>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</si>
  <si>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</si>
  <si>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</si>
  <si>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</si>
  <si>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</si>
  <si>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</si>
  <si>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</si>
  <si>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</si>
  <si>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</si>
  <si>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</si>
  <si>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</si>
  <si>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</si>
  <si>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</si>
  <si>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</si>
  <si>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</si>
  <si>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</si>
  <si>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</si>
  <si>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</si>
  <si>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</si>
  <si>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</si>
  <si>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</si>
  <si>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</si>
  <si>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</si>
  <si>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</si>
  <si>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</si>
  <si>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</si>
  <si>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</si>
  <si>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</si>
  <si>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</si>
  <si>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</si>
  <si>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</si>
  <si>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</si>
  <si>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</si>
  <si>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</si>
  <si>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</si>
  <si>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</si>
  <si>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</si>
  <si>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</si>
  <si>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</si>
  <si>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</si>
  <si>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</si>
  <si>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</si>
  <si>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</si>
  <si>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</si>
  <si>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</si>
  <si>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</si>
  <si>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</si>
  <si>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</si>
  <si>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</si>
  <si>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</si>
  <si>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</si>
  <si>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</si>
  <si>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</si>
  <si>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</si>
  <si>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</si>
  <si>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</si>
  <si>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</si>
  <si>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</si>
  <si>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</si>
  <si>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</si>
  <si>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</si>
  <si>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</si>
  <si>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</si>
  <si>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</si>
  <si>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</si>
  <si>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</si>
  <si>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</si>
  <si>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</si>
  <si>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</si>
  <si>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</si>
  <si>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</si>
  <si>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</si>
  <si>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</si>
  <si>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</si>
  <si>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</si>
  <si>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</si>
  <si>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</si>
  <si>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</si>
  <si>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</si>
  <si>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</si>
  <si>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</si>
  <si>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</si>
  <si>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</si>
  <si>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</si>
  <si>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</si>
  <si>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</si>
  <si>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</si>
  <si>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</si>
  <si>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</si>
  <si>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</si>
  <si>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</si>
  <si>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</si>
  <si>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</si>
  <si>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</si>
  <si>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</si>
  <si>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</si>
  <si>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</si>
  <si>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</si>
  <si>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</si>
  <si>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</si>
  <si>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</si>
  <si>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</si>
  <si>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</si>
  <si>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</si>
  <si>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</si>
  <si>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</si>
  <si>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</si>
  <si>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</si>
  <si>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</si>
  <si>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</si>
  <si>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</si>
  <si>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</si>
  <si>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</si>
  <si>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</si>
  <si>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</si>
  <si>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</si>
  <si>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</si>
  <si>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</si>
  <si>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</si>
  <si>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</si>
  <si>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</si>
  <si>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</si>
  <si>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</si>
  <si>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</si>
  <si>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</si>
  <si>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</si>
  <si>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</si>
  <si>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</si>
  <si>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</si>
  <si>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</si>
  <si>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</si>
  <si>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</si>
  <si>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</si>
  <si>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</si>
  <si>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</si>
  <si>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</si>
  <si>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</si>
  <si>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</si>
  <si>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</si>
  <si>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</si>
  <si>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</si>
  <si>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</si>
  <si>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</si>
  <si>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</si>
  <si>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</si>
  <si>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</si>
  <si>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</si>
  <si>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</si>
  <si>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</si>
  <si>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</si>
  <si>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</si>
  <si>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</si>
  <si>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</si>
  <si>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</si>
  <si>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</si>
  <si>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</si>
  <si>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</si>
  <si>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</si>
  <si>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</si>
  <si>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</si>
  <si>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</si>
  <si>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</si>
  <si>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</si>
  <si>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</si>
  <si>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</si>
  <si>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</si>
  <si>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</si>
  <si>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</si>
  <si>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</si>
  <si>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</si>
  <si>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</si>
  <si>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</si>
  <si>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</si>
  <si>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</si>
  <si>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</si>
  <si>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</si>
  <si>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</si>
  <si>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</si>
  <si>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</si>
  <si>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</si>
  <si>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</si>
  <si>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</si>
  <si>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</si>
  <si>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</si>
  <si>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</si>
  <si>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</si>
  <si>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</si>
  <si>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</si>
  <si>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</si>
  <si>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</si>
  <si>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</si>
  <si>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</si>
  <si>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</si>
  <si>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</si>
  <si>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</si>
  <si>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</si>
  <si>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</si>
  <si>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</si>
  <si>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</si>
  <si>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</si>
  <si>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</si>
  <si>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</si>
  <si>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</si>
  <si>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</si>
  <si>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</si>
  <si>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</si>
  <si>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</si>
  <si>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</si>
  <si>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</si>
  <si>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</si>
  <si>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</si>
  <si>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</si>
  <si>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</si>
  <si>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</si>
  <si>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</si>
  <si>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</si>
  <si>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</si>
  <si>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</si>
  <si>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</si>
  <si>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</si>
  <si>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</si>
  <si>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</si>
  <si>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</si>
  <si>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</si>
  <si>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</si>
  <si>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</si>
  <si>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</si>
  <si>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</si>
  <si>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</si>
  <si>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</si>
  <si>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</si>
  <si>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</si>
  <si>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</si>
  <si>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</si>
  <si>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</si>
  <si>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</si>
  <si>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</si>
  <si>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</si>
  <si>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</si>
  <si>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</si>
  <si>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</si>
  <si>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</si>
  <si>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</si>
  <si>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</si>
  <si>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</si>
  <si>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</si>
  <si>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</si>
  <si>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</si>
  <si>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</si>
  <si>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</si>
  <si>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</si>
  <si>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</si>
  <si>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</si>
  <si>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</si>
  <si>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</si>
  <si>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</si>
  <si>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</si>
  <si>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</si>
  <si>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</si>
  <si>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</si>
  <si>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</si>
  <si>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</si>
  <si>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</si>
  <si>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</si>
  <si>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</si>
  <si>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</si>
  <si>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</si>
  <si>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</si>
  <si>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</si>
  <si>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</si>
  <si>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</si>
  <si>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</si>
  <si>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</si>
  <si>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</si>
  <si>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</si>
  <si>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</si>
  <si>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</si>
  <si>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</si>
  <si>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</si>
  <si>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</si>
  <si>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</si>
  <si>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</si>
  <si>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</si>
  <si>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</si>
  <si>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</si>
  <si>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</si>
  <si>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</si>
  <si>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</si>
  <si>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</si>
  <si>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</si>
  <si>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</si>
  <si>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</si>
  <si>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</si>
  <si>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</si>
  <si>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</si>
  <si>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</si>
  <si>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</si>
  <si>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</si>
  <si>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</si>
  <si>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</si>
  <si>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</si>
  <si>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</si>
  <si>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</si>
  <si>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</si>
  <si>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</si>
  <si>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</si>
  <si>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</si>
  <si>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</si>
  <si>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</si>
  <si>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</si>
  <si>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</si>
  <si>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</si>
  <si>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</si>
  <si>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</si>
  <si>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</si>
  <si>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</si>
  <si>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</si>
  <si>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</si>
  <si>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</si>
  <si>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</si>
  <si>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</si>
  <si>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</si>
  <si>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</si>
  <si>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</si>
  <si>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</si>
  <si>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</si>
  <si>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</si>
  <si>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</si>
  <si>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</si>
  <si>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</si>
  <si>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</si>
  <si>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</si>
  <si>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</si>
  <si>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</si>
  <si>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</si>
  <si>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</si>
  <si>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</si>
  <si>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</si>
  <si>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</si>
  <si>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</si>
  <si>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</si>
  <si>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</si>
  <si>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</si>
  <si>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</si>
  <si>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</si>
  <si>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</si>
  <si>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</si>
  <si>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</si>
  <si>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</si>
  <si>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</si>
  <si>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</si>
  <si>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</si>
  <si>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</si>
  <si>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</si>
  <si>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</si>
  <si>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</si>
  <si>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</si>
  <si>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</si>
  <si>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</si>
  <si>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</si>
  <si>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</si>
  <si>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</si>
  <si>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</si>
  <si>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</si>
  <si>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</si>
  <si>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</si>
  <si>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</si>
  <si>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</si>
  <si>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</si>
  <si>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</si>
  <si>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</si>
  <si>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</si>
  <si>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</si>
  <si>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</si>
  <si>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</si>
  <si>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</si>
  <si>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</si>
  <si>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</si>
  <si>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</si>
  <si>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</si>
  <si>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</si>
  <si>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</si>
  <si>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</si>
  <si>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</si>
  <si>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</si>
  <si>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</si>
  <si>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</si>
  <si>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</si>
  <si>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</si>
  <si>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</si>
  <si>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</si>
  <si>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</si>
  <si>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</si>
  <si>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</si>
  <si>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</si>
  <si>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</si>
  <si>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</si>
  <si>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</si>
  <si>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</si>
  <si>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</si>
  <si>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</si>
  <si>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</si>
  <si>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</si>
  <si>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</si>
  <si>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</si>
  <si>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</si>
  <si>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</si>
  <si>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</si>
  <si>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</si>
  <si>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</si>
  <si>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</si>
  <si>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</si>
  <si>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</si>
  <si>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</si>
  <si>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</si>
  <si>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</si>
  <si>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</si>
  <si>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</si>
  <si>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</si>
  <si>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</si>
  <si>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</si>
  <si>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</si>
  <si>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</si>
  <si>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</si>
  <si>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</si>
  <si>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</si>
  <si>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</si>
  <si>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</si>
  <si>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</si>
  <si>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</si>
  <si>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</si>
  <si>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</si>
  <si>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</si>
  <si>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</si>
  <si>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</si>
  <si>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</si>
  <si>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</si>
  <si>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</si>
  <si>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</si>
  <si>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</si>
  <si>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</si>
  <si>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</si>
  <si>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</si>
  <si>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</si>
  <si>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</si>
  <si>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</si>
  <si>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</si>
  <si>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</si>
  <si>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</si>
  <si>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</si>
  <si>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</si>
  <si>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</si>
  <si>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</si>
  <si>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</si>
  <si>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</si>
  <si>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</si>
  <si>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</si>
  <si>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</si>
  <si>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</si>
  <si>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</si>
  <si>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</si>
  <si>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</si>
  <si>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</si>
  <si>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</si>
  <si>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</si>
  <si>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</si>
  <si>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</si>
  <si>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</si>
  <si>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</si>
  <si>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</si>
  <si>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</si>
  <si>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</si>
  <si>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</si>
  <si>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</si>
  <si>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</si>
  <si>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</si>
  <si>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</si>
  <si>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</si>
  <si>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</si>
  <si>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</si>
  <si>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</si>
  <si>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</si>
  <si>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</si>
  <si>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</si>
  <si>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</si>
  <si>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</si>
  <si>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</si>
  <si>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</si>
  <si>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</si>
  <si>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</si>
  <si>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</si>
  <si>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</si>
  <si>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</si>
  <si>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</si>
  <si>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</si>
  <si>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</si>
  <si>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</si>
  <si>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</si>
  <si>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</si>
  <si>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</si>
  <si>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</si>
  <si>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</si>
  <si>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</si>
  <si>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</si>
  <si>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</si>
  <si>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</si>
  <si>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</si>
  <si>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</si>
  <si>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</si>
  <si>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</si>
  <si>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</si>
  <si>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</si>
  <si>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</si>
  <si>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</si>
  <si>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</si>
  <si>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</si>
  <si>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</si>
  <si>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</si>
  <si>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</si>
  <si>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</si>
  <si>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</si>
  <si>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</si>
  <si>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</si>
  <si>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</si>
  <si>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</si>
  <si>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</si>
  <si>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</si>
  <si>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</si>
  <si>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</si>
  <si>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</si>
  <si>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</si>
  <si>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</si>
  <si>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</si>
  <si>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</si>
  <si>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</si>
  <si>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</si>
  <si>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</si>
  <si>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</si>
  <si>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</si>
  <si>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</si>
  <si>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</si>
  <si>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</si>
  <si>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</si>
  <si>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</si>
  <si>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</si>
  <si>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</si>
  <si>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</si>
  <si>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</si>
  <si>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</si>
  <si>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</si>
  <si>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</si>
  <si>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</si>
  <si>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</si>
  <si>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</si>
  <si>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</si>
  <si>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</si>
  <si>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</si>
  <si>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</si>
  <si>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</si>
  <si>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</si>
  <si>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</si>
  <si>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</si>
  <si>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</si>
  <si>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</si>
  <si>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</si>
  <si>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</si>
  <si>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</si>
  <si>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</si>
  <si>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</si>
  <si>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</si>
  <si>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</si>
  <si>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</si>
  <si>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</si>
  <si>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</si>
  <si>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</si>
  <si>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</si>
  <si>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</si>
  <si>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</si>
  <si>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</si>
  <si>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</si>
  <si>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</si>
  <si>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</si>
  <si>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</si>
  <si>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</si>
  <si>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</si>
  <si>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</si>
  <si>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</si>
  <si>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</si>
  <si>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</si>
  <si>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</si>
  <si>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</si>
  <si>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</si>
  <si>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</si>
  <si>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</si>
  <si>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</si>
  <si>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</si>
  <si>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</si>
  <si>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</si>
  <si>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</si>
  <si>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</si>
  <si>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</si>
  <si>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</si>
  <si>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</si>
  <si>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</si>
  <si>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</si>
  <si>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</si>
  <si>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</si>
  <si>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</si>
  <si>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</si>
  <si>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</si>
  <si>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</si>
  <si>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</si>
  <si>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</si>
  <si>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</si>
  <si>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</si>
  <si>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</si>
  <si>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</si>
  <si>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</si>
  <si>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</si>
  <si>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</si>
  <si>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</si>
  <si>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</si>
  <si>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</si>
  <si>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</si>
  <si>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</si>
  <si>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</si>
  <si>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</si>
  <si>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</si>
  <si>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</si>
  <si>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</si>
  <si>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</si>
  <si>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</si>
  <si>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</si>
  <si>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</si>
  <si>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</si>
  <si>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</si>
  <si>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</si>
  <si>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</si>
  <si>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</si>
  <si>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</si>
  <si>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</si>
  <si>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</si>
  <si>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</si>
  <si>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</si>
  <si>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</si>
  <si>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</si>
  <si>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</si>
  <si>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</si>
  <si>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</si>
  <si>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</si>
  <si>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</si>
  <si>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</si>
  <si>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</si>
  <si>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</si>
  <si>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</si>
  <si>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</si>
  <si>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</si>
  <si>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</si>
  <si>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</si>
  <si>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</si>
  <si>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</si>
  <si>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</si>
  <si>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</si>
  <si>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</si>
  <si>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</si>
  <si>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</si>
  <si>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</si>
  <si>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</si>
  <si>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</si>
  <si>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</si>
  <si>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</si>
  <si>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</si>
  <si>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</si>
  <si>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</si>
  <si>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</si>
  <si>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</si>
  <si>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</si>
  <si>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</si>
  <si>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</si>
  <si>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</si>
  <si>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</si>
  <si>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</si>
  <si>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</si>
  <si>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</si>
  <si>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</si>
  <si>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</si>
  <si>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</si>
  <si>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</si>
  <si>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</si>
  <si>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</si>
  <si>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</si>
  <si>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</si>
  <si>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</si>
  <si>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</si>
  <si>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</si>
  <si>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</si>
  <si>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</si>
  <si>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</si>
  <si>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</si>
  <si>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</si>
  <si>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</si>
  <si>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</si>
  <si>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</si>
  <si>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</si>
  <si>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</si>
  <si>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</si>
  <si>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</si>
  <si>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</si>
  <si>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</si>
  <si>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</si>
  <si>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</si>
  <si>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</si>
  <si>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</si>
  <si>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</si>
  <si>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</si>
  <si>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</si>
  <si>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</si>
  <si>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</si>
  <si>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</si>
  <si>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</si>
  <si>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</si>
  <si>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</si>
  <si>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</si>
  <si>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</si>
  <si>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</si>
  <si>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</si>
  <si>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</si>
  <si>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</si>
  <si>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</si>
  <si>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</si>
  <si>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</si>
  <si>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</si>
  <si>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</si>
  <si>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</si>
  <si>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</si>
  <si>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</si>
  <si>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</si>
  <si>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</si>
  <si>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</si>
  <si>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</si>
  <si>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</si>
  <si>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</si>
  <si>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</si>
  <si>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</si>
  <si>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</si>
  <si>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</si>
  <si>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</si>
  <si>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</si>
  <si>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</si>
  <si>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</si>
  <si>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</si>
  <si>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</si>
  <si>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</si>
  <si>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</si>
  <si>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</si>
  <si>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</si>
  <si>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</si>
  <si>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</si>
  <si>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</si>
  <si>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</si>
  <si>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</si>
  <si>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</si>
  <si>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</si>
  <si>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</si>
  <si>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</si>
  <si>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</si>
  <si>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</si>
  <si>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</si>
  <si>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</si>
  <si>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</si>
  <si>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</si>
  <si>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</si>
  <si>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</si>
  <si>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</si>
  <si>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</si>
  <si>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</si>
  <si>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</si>
  <si>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</si>
  <si>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</si>
  <si>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</si>
  <si>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</si>
  <si>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</si>
  <si>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</si>
  <si>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</si>
  <si>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</si>
  <si>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</si>
  <si>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</si>
  <si>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</si>
  <si>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</si>
  <si>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</si>
  <si>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</si>
  <si>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</si>
  <si>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</si>
  <si>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</si>
  <si>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</si>
  <si>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</si>
  <si>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</si>
  <si>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</si>
  <si>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</si>
  <si>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</si>
  <si>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</si>
  <si>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</si>
  <si>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</si>
  <si>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</si>
  <si>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</si>
  <si>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</si>
  <si>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</si>
  <si>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</si>
  <si>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</si>
  <si>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</si>
  <si>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</si>
  <si>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</si>
  <si>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</si>
  <si>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</si>
  <si>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</si>
  <si>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</si>
  <si>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</si>
  <si>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</si>
  <si>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</si>
  <si>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</si>
  <si>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</si>
  <si>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</si>
  <si>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</si>
  <si>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</si>
  <si>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</si>
  <si>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</si>
  <si>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</si>
  <si>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</si>
  <si>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</si>
  <si>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</si>
  <si>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</si>
  <si>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</si>
  <si>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</si>
  <si>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</si>
  <si>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</si>
  <si>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</si>
  <si>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</si>
  <si>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</si>
  <si>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</si>
  <si>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</si>
  <si>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</si>
  <si>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</si>
  <si>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</si>
  <si>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</si>
  <si>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</si>
  <si>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</si>
  <si>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</si>
  <si>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</si>
  <si>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</si>
  <si>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</si>
  <si>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</si>
  <si>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</si>
  <si>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</si>
  <si>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</si>
  <si>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</si>
  <si>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</si>
  <si>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</si>
  <si>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</si>
  <si>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</si>
  <si>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</si>
  <si>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</si>
  <si>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</si>
  <si>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</si>
  <si>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</si>
  <si>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</si>
  <si>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</si>
  <si>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</si>
  <si>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</si>
  <si>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</si>
  <si>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</si>
  <si>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</si>
  <si>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</si>
  <si>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</si>
  <si>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</si>
  <si>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</si>
  <si>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</si>
  <si>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</si>
  <si>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</si>
  <si>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</si>
  <si>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</si>
  <si>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</si>
  <si>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</si>
  <si>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</si>
  <si>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</si>
  <si>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</si>
  <si>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</si>
  <si>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</si>
  <si>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</si>
  <si>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</si>
  <si>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</si>
  <si>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</si>
  <si>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</si>
  <si>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</si>
  <si>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</si>
  <si>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</si>
  <si>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</si>
  <si>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</si>
  <si>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</si>
  <si>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</si>
  <si>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</si>
  <si>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</si>
  <si>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</si>
  <si>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</si>
  <si>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</si>
  <si>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</si>
  <si>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</si>
  <si>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</si>
  <si>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</si>
  <si>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</si>
  <si>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</si>
  <si>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</si>
  <si>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</si>
  <si>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</si>
  <si>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</si>
  <si>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</si>
  <si>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</si>
  <si>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</si>
  <si>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</si>
  <si>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</si>
  <si>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</si>
  <si>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</si>
  <si>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</si>
  <si>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</si>
  <si>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</si>
  <si>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</si>
  <si>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</si>
  <si>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</si>
  <si>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</si>
  <si>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</si>
  <si>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</si>
  <si>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</si>
  <si>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</si>
  <si>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</si>
  <si>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</si>
  <si>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</si>
  <si>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</si>
  <si>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</si>
  <si>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</si>
  <si>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</si>
  <si>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</si>
  <si>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</si>
  <si>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</si>
  <si>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</si>
  <si>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</si>
  <si>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</si>
  <si>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</si>
  <si>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</si>
  <si>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</si>
  <si>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</si>
  <si>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</si>
  <si>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</si>
  <si>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</si>
  <si>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</si>
  <si>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</si>
  <si>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</si>
  <si>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</si>
  <si>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</si>
  <si>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</si>
  <si>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</si>
  <si>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</si>
  <si>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</si>
  <si>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</si>
  <si>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</si>
  <si>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</si>
  <si>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</si>
  <si>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</si>
  <si>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</si>
  <si>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</si>
  <si>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</si>
  <si>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</si>
  <si>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</si>
  <si>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</si>
  <si>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</si>
  <si>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</si>
  <si>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</si>
  <si>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</si>
  <si>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</si>
  <si>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</si>
  <si>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</si>
  <si>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</si>
  <si>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</si>
  <si>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</si>
  <si>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</si>
  <si>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</si>
  <si>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</si>
  <si>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</si>
  <si>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</si>
  <si>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</si>
  <si>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</si>
  <si>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</si>
  <si>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</si>
  <si>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</si>
  <si>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</si>
  <si>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</si>
  <si>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</si>
  <si>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</si>
  <si>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</si>
  <si>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</si>
  <si>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</si>
  <si>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</si>
  <si>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</si>
  <si>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</si>
  <si>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</si>
  <si>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</si>
  <si>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</si>
  <si>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</si>
  <si>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</si>
  <si>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</si>
  <si>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</si>
  <si>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</si>
  <si>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</si>
  <si>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</si>
  <si>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</si>
  <si>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</si>
  <si>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</si>
  <si>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</si>
  <si>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</si>
  <si>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</si>
  <si>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</si>
  <si>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</si>
  <si>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</si>
  <si>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</si>
  <si>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</si>
  <si>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</si>
  <si>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</si>
  <si>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</si>
  <si>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</si>
  <si>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</si>
  <si>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</si>
  <si>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</si>
  <si>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</si>
  <si>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</si>
  <si>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</si>
  <si>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</si>
  <si>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</si>
  <si>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</si>
  <si>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</si>
  <si>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</si>
  <si>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</si>
  <si>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</si>
  <si>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</si>
  <si>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</si>
  <si>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</si>
  <si>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</si>
  <si>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</si>
  <si>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</si>
  <si>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</si>
  <si>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</si>
  <si>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</si>
  <si>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</si>
  <si>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</si>
  <si>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</si>
  <si>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</si>
  <si>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</si>
  <si>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</si>
  <si>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</si>
  <si>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</si>
  <si>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</si>
  <si>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</si>
  <si>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</si>
  <si>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</si>
  <si>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</si>
  <si>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</si>
  <si>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</si>
  <si>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</si>
  <si>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</si>
  <si>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</si>
  <si>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</si>
  <si>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</si>
  <si>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</si>
  <si>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</si>
  <si>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</si>
  <si>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</si>
  <si>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</si>
  <si>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</si>
  <si>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</si>
  <si>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</si>
  <si>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</si>
  <si>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</si>
  <si>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</si>
  <si>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</si>
  <si>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</si>
  <si>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</si>
  <si>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</si>
  <si>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</si>
  <si>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</si>
  <si>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</si>
  <si>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</si>
  <si>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</si>
  <si>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</si>
  <si>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</si>
  <si>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</si>
  <si>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</si>
  <si>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</si>
  <si>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</si>
  <si>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</si>
  <si>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</si>
  <si>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</si>
  <si>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</si>
  <si>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</si>
  <si>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</si>
  <si>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</si>
  <si>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</si>
  <si>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</si>
  <si>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</si>
  <si>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</si>
  <si>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</si>
  <si>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</si>
  <si>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</si>
  <si>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</si>
  <si>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</si>
  <si>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</si>
  <si>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</si>
  <si>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</si>
  <si>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</si>
  <si>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</si>
  <si>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</si>
  <si>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</si>
  <si>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</si>
  <si>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</si>
  <si>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</si>
  <si>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</si>
  <si>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</si>
  <si>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</si>
  <si>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</si>
  <si>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</si>
  <si>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</si>
  <si>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</si>
  <si>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</si>
  <si>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</si>
  <si>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</si>
  <si>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</si>
  <si>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</si>
  <si>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</si>
  <si>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</si>
  <si>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</si>
  <si>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</si>
  <si>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</si>
  <si>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</si>
  <si>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</si>
  <si>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</si>
  <si>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</si>
  <si>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</si>
  <si>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</si>
  <si>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</si>
  <si>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</si>
  <si>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</si>
  <si>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</si>
  <si>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</si>
  <si>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</si>
  <si>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</si>
  <si>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</si>
  <si>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</si>
  <si>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</si>
  <si>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</si>
  <si>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</si>
  <si>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</si>
  <si>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</si>
  <si>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</si>
  <si>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</si>
  <si>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</si>
  <si>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</si>
  <si>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</si>
  <si>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</si>
  <si>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</si>
  <si>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</si>
  <si>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</si>
  <si>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</si>
  <si>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</si>
  <si>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</si>
  <si>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</si>
  <si>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</si>
  <si>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</si>
  <si>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</si>
  <si>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</si>
  <si>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</si>
  <si>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</si>
  <si>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</si>
  <si>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</si>
  <si>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</si>
  <si>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</si>
  <si>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</si>
  <si>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</si>
  <si>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</si>
  <si>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</si>
  <si>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</si>
  <si>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</si>
  <si>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</si>
  <si>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</si>
  <si>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</si>
  <si>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</si>
  <si>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</si>
  <si>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</si>
  <si>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</si>
  <si>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</si>
  <si>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</si>
  <si>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</si>
  <si>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</si>
  <si>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</si>
  <si>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</si>
  <si>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</si>
  <si>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</si>
  <si>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</si>
  <si>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</si>
  <si>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</si>
  <si>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</si>
  <si>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</si>
  <si>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</si>
  <si>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</si>
  <si>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</si>
  <si>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</si>
  <si>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</si>
  <si>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</si>
  <si>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</si>
  <si>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</si>
  <si>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</si>
  <si>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</si>
  <si>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</si>
  <si>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</si>
  <si>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</si>
  <si>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</si>
  <si>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</si>
  <si>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</si>
  <si>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</si>
  <si>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</si>
  <si>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</si>
  <si>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</si>
  <si>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</si>
  <si>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</si>
  <si>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</si>
  <si>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</si>
  <si>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</si>
  <si>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</si>
  <si>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</si>
  <si>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</si>
  <si>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</si>
  <si>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</si>
  <si>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</si>
  <si>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</si>
  <si>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</si>
  <si>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</si>
  <si>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</si>
  <si>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</si>
  <si>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</si>
  <si>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</si>
  <si>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</si>
  <si>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</si>
  <si>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</si>
  <si>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</si>
  <si>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</si>
  <si>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</si>
  <si>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</si>
  <si>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</si>
  <si>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</si>
  <si>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</si>
  <si>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</si>
  <si>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</si>
  <si>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</si>
  <si>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</si>
  <si>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</si>
  <si>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</si>
  <si>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</si>
  <si>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</si>
  <si>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</si>
  <si>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</si>
  <si>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</si>
  <si>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</si>
  <si>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</si>
  <si>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</si>
  <si>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</si>
  <si>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</si>
  <si>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</si>
  <si>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</si>
  <si>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</si>
  <si>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</si>
  <si>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</si>
  <si>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</si>
  <si>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</si>
  <si>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</si>
  <si>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</si>
  <si>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</si>
  <si>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</si>
  <si>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</si>
  <si>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</si>
  <si>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</si>
  <si>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</si>
  <si>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</si>
  <si>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</si>
  <si>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</si>
  <si>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</si>
  <si>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</si>
  <si>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</si>
  <si>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</si>
  <si>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</si>
  <si>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</si>
  <si>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</si>
  <si>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</si>
  <si>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</si>
  <si>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</si>
  <si>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</si>
  <si>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</si>
  <si>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</si>
  <si>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</si>
  <si>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</si>
  <si>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</si>
  <si>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</si>
  <si>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</si>
  <si>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</si>
  <si>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</si>
  <si>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</si>
  <si>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</si>
  <si>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</si>
  <si>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</si>
  <si>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</si>
  <si>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</si>
  <si>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</si>
  <si>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</si>
  <si>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</si>
  <si>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</si>
  <si>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</si>
  <si>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</si>
  <si>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</si>
  <si>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</si>
  <si>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</si>
  <si>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</si>
  <si>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</si>
  <si>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</si>
  <si>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</si>
  <si>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</si>
  <si>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</si>
  <si>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</si>
  <si>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</si>
  <si>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</si>
  <si>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</si>
  <si>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</si>
  <si>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</si>
  <si>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</si>
  <si>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</si>
  <si>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</si>
  <si>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</si>
  <si>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</si>
  <si>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</si>
  <si>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</si>
  <si>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</si>
  <si>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</si>
  <si>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</si>
  <si>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</si>
  <si>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</si>
  <si>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</si>
  <si>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</si>
  <si>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</si>
  <si>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</si>
  <si>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</si>
  <si>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</si>
  <si>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</si>
  <si>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</si>
  <si>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</si>
  <si>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</si>
  <si>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</si>
  <si>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</si>
  <si>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</si>
  <si>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</si>
  <si>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</si>
  <si>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</si>
  <si>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</si>
  <si>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</si>
  <si>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</si>
  <si>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</si>
  <si>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</si>
  <si>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</si>
  <si>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</si>
  <si>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</si>
  <si>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</si>
  <si>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</si>
  <si>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</si>
  <si>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</si>
  <si>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</si>
  <si>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</si>
  <si>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</si>
  <si>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</si>
  <si>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</si>
  <si>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</si>
  <si>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</si>
  <si>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</si>
  <si>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</si>
  <si>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</si>
  <si>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</si>
  <si>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</si>
  <si>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</si>
  <si>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</si>
  <si>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</si>
  <si>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</si>
  <si>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</si>
  <si>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</si>
  <si>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</si>
  <si>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</si>
  <si>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</si>
  <si>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</si>
  <si>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</si>
  <si>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</si>
  <si>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</si>
  <si>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</si>
  <si>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</si>
  <si>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</si>
  <si>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</si>
  <si>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</si>
  <si>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</si>
  <si>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</si>
  <si>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</si>
  <si>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</si>
  <si>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</si>
  <si>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</si>
  <si>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</si>
  <si>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</si>
  <si>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</si>
  <si>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</si>
  <si>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</si>
  <si>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</si>
  <si>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</si>
  <si>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</si>
  <si>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</si>
  <si>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</si>
  <si>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</si>
  <si>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</si>
  <si>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</si>
  <si>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</si>
  <si>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</si>
  <si>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</si>
  <si>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</si>
  <si>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</si>
  <si>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</si>
  <si>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</si>
  <si>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</si>
  <si>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</si>
  <si>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</si>
  <si>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</si>
  <si>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</si>
  <si>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</si>
  <si>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</si>
  <si>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</si>
  <si>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</si>
  <si>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</si>
  <si>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</si>
  <si>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</si>
  <si>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</si>
  <si>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</si>
  <si>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</si>
  <si>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</si>
  <si>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</si>
  <si>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</si>
  <si>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</si>
  <si>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</si>
  <si>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</si>
  <si>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</si>
  <si>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</si>
  <si>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</si>
  <si>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</si>
  <si>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</si>
  <si>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</si>
  <si>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</si>
  <si>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</si>
  <si>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</si>
  <si>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</si>
  <si>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</si>
  <si>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</si>
  <si>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</si>
  <si>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</si>
  <si>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</si>
  <si>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</si>
  <si>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</si>
  <si>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</si>
  <si>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</si>
  <si>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</si>
  <si>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</si>
  <si>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</si>
  <si>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</si>
  <si>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</si>
  <si>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</si>
  <si>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</si>
  <si>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</si>
  <si>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</si>
  <si>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</si>
  <si>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</si>
  <si>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</si>
  <si>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</si>
  <si>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</si>
  <si>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</si>
  <si>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</si>
  <si>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</si>
  <si>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</si>
  <si>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</si>
  <si>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</si>
  <si>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</si>
  <si>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</si>
  <si>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</si>
  <si>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</si>
  <si>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</si>
  <si>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</si>
  <si>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</si>
  <si>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</si>
  <si>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</si>
  <si>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</si>
  <si>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</si>
  <si>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</si>
  <si>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</si>
  <si>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</si>
  <si>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</si>
  <si>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</si>
  <si>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</si>
  <si>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</si>
  <si>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</si>
  <si>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</si>
  <si>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</si>
  <si>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</si>
  <si>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</si>
  <si>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</si>
  <si>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</si>
  <si>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</si>
  <si>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</si>
  <si>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</si>
  <si>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</si>
  <si>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</si>
  <si>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</si>
  <si>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</si>
  <si>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</si>
  <si>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</si>
  <si>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</si>
  <si>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</si>
  <si>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</si>
  <si>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</si>
  <si>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</si>
  <si>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</si>
  <si>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</si>
  <si>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</si>
  <si>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</si>
  <si>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</si>
  <si>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</si>
  <si>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</si>
  <si>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</si>
  <si>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</si>
  <si>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</si>
  <si>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</si>
  <si>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</si>
  <si>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</si>
  <si>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</si>
  <si>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</si>
  <si>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</si>
  <si>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</si>
  <si>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</si>
  <si>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</si>
  <si>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</si>
  <si>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</si>
  <si>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</si>
  <si>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</si>
  <si>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</si>
  <si>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</si>
  <si>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</si>
  <si>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</si>
  <si>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</si>
  <si>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</si>
  <si>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</si>
  <si>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</si>
  <si>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</si>
  <si>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</si>
  <si>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</si>
  <si>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</si>
  <si>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</si>
  <si>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</si>
  <si>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</si>
  <si>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</si>
  <si>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</si>
  <si>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</si>
  <si>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</si>
  <si>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</si>
  <si>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</si>
  <si>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</si>
  <si>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</si>
  <si>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</si>
  <si>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</si>
  <si>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</si>
  <si>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</si>
  <si>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</si>
  <si>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</si>
  <si>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</si>
  <si>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</si>
  <si>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</si>
  <si>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</si>
  <si>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</si>
  <si>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</si>
  <si>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</si>
  <si>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</si>
  <si>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</si>
  <si>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</si>
  <si>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</si>
  <si>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</si>
  <si>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</si>
  <si>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</si>
  <si>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</si>
  <si>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</si>
  <si>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</si>
  <si>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</si>
  <si>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</si>
  <si>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</si>
  <si>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</si>
  <si>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</si>
  <si>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</si>
  <si>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</si>
  <si>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</si>
  <si>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</si>
  <si>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</si>
  <si>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</si>
  <si>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</si>
  <si>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</si>
  <si>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</si>
  <si>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</si>
  <si>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</si>
  <si>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</si>
  <si>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</si>
  <si>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</si>
  <si>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</si>
  <si>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</si>
  <si>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</si>
  <si>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</si>
  <si>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</si>
  <si>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</si>
  <si>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</si>
  <si>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</si>
  <si>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</si>
  <si>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</si>
  <si>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</si>
  <si>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</si>
  <si>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</si>
  <si>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</si>
  <si>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</si>
  <si>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</si>
  <si>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</si>
  <si>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</si>
  <si>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</si>
  <si>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</si>
  <si>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</si>
  <si>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</si>
  <si>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</si>
  <si>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</si>
  <si>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</si>
  <si>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</si>
  <si>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</si>
  <si>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</si>
  <si>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</si>
  <si>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</si>
  <si>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</si>
  <si>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</si>
  <si>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</si>
  <si>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</si>
  <si>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</si>
  <si>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</si>
  <si>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</si>
  <si>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</si>
  <si>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</si>
  <si>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</si>
  <si>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</si>
  <si>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</si>
  <si>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</si>
  <si>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</si>
  <si>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</si>
  <si>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</si>
  <si>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</si>
  <si>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</si>
  <si>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</si>
  <si>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</si>
  <si>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</si>
  <si>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</si>
  <si>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</si>
  <si>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</si>
  <si>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</si>
  <si>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</si>
  <si>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</si>
  <si>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</si>
  <si>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</si>
  <si>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</si>
  <si>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</si>
  <si>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</si>
  <si>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</si>
  <si>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</si>
  <si>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</si>
  <si>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</si>
  <si>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</si>
  <si>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</si>
  <si>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</si>
  <si>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</si>
  <si>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</si>
  <si>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</si>
  <si>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</si>
  <si>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</si>
  <si>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</si>
  <si>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</si>
  <si>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</si>
  <si>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</si>
  <si>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</si>
  <si>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</si>
  <si>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</si>
  <si>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</si>
  <si>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</si>
  <si>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</si>
  <si>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</si>
  <si>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</si>
  <si>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</si>
  <si>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</si>
  <si>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</si>
  <si>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</si>
  <si>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</si>
  <si>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</si>
  <si>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</si>
  <si>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</si>
  <si>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</si>
  <si>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</si>
  <si>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</si>
  <si>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</si>
  <si>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</si>
  <si>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</si>
  <si>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</si>
  <si>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</si>
  <si>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</si>
  <si>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</si>
  <si>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</si>
  <si>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</si>
  <si>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</si>
  <si>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</si>
  <si>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</si>
  <si>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</si>
  <si>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</si>
  <si>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</si>
  <si>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</si>
  <si>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</si>
  <si>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</si>
  <si>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</si>
  <si>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</si>
  <si>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</si>
  <si>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</si>
  <si>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</si>
  <si>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</si>
  <si>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</si>
  <si>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</si>
  <si>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</si>
  <si>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</si>
  <si>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</si>
  <si>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</si>
  <si>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</si>
  <si>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</si>
  <si>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</si>
  <si>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</si>
  <si>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</si>
  <si>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</si>
  <si>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</si>
  <si>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</si>
  <si>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</si>
  <si>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</si>
  <si>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</si>
  <si>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</si>
  <si>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</si>
  <si>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</si>
  <si>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</si>
  <si>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</si>
  <si>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</si>
  <si>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</si>
  <si>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</si>
  <si>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</si>
  <si>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</si>
  <si>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</si>
  <si>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</si>
  <si>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</si>
  <si>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</si>
  <si>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</si>
  <si>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</si>
  <si>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</si>
  <si>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</si>
  <si>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</si>
  <si>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</si>
  <si>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</si>
  <si>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</si>
  <si>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</si>
  <si>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</si>
  <si>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</si>
  <si>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</si>
  <si>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</si>
  <si>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</si>
  <si>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</si>
  <si>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</si>
  <si>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</si>
  <si>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</si>
  <si>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</si>
  <si>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</si>
  <si>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</si>
  <si>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</si>
  <si>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</si>
  <si>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</si>
  <si>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</si>
  <si>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</si>
  <si>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</si>
  <si>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</si>
  <si>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</si>
  <si>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</si>
  <si>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</si>
  <si>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</si>
  <si>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</si>
  <si>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</si>
  <si>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</si>
  <si>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</si>
  <si>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</si>
  <si>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</si>
  <si>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</si>
  <si>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</si>
  <si>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</si>
  <si>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</si>
  <si>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</si>
  <si>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</si>
  <si>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</si>
  <si>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</si>
  <si>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</si>
  <si>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</si>
  <si>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</si>
  <si>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</si>
  <si>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</si>
  <si>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</si>
  <si>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</si>
  <si>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</si>
  <si>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</si>
  <si>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</si>
  <si>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</si>
  <si>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</si>
  <si>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</si>
  <si>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</si>
  <si>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</si>
  <si>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</si>
  <si>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</si>
  <si>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</si>
  <si>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</si>
  <si>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</si>
  <si>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</si>
  <si>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</si>
  <si>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</si>
  <si>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</si>
  <si>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</si>
  <si>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</si>
  <si>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</si>
  <si>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</si>
  <si>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</si>
  <si>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</si>
  <si>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</si>
  <si>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</si>
  <si>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</si>
  <si>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</si>
  <si>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</si>
  <si>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</si>
  <si>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</si>
  <si>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</si>
  <si>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</si>
  <si>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</si>
  <si>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</si>
  <si>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</si>
  <si>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</si>
  <si>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</si>
  <si>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</si>
  <si>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</si>
  <si>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</si>
  <si>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</si>
  <si>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</si>
  <si>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</si>
  <si>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</si>
  <si>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</si>
  <si>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</si>
  <si>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</si>
  <si>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</si>
  <si>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</si>
  <si>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</si>
  <si>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</si>
  <si>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</si>
  <si>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</si>
  <si>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</si>
  <si>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</si>
  <si>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</si>
  <si>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</si>
  <si>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</si>
  <si>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</si>
  <si>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</si>
  <si>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</si>
  <si>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</si>
  <si>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</si>
  <si>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</si>
  <si>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</si>
  <si>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</si>
  <si>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</si>
  <si>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</si>
  <si>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</si>
  <si>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</si>
  <si>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</si>
  <si>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</si>
  <si>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</si>
  <si>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</si>
  <si>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</si>
  <si>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</si>
  <si>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</si>
  <si>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</si>
  <si>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</si>
  <si>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</si>
  <si>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</si>
  <si>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</si>
  <si>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</si>
  <si>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</si>
  <si>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</si>
  <si>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</si>
  <si>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</si>
  <si>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</si>
  <si>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</si>
  <si>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</si>
  <si>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</si>
  <si>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</si>
  <si>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</si>
  <si>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</si>
  <si>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</si>
  <si>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</si>
  <si>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</si>
  <si>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</si>
  <si>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</si>
  <si>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</si>
  <si>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</si>
  <si>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</si>
  <si>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</si>
  <si>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</si>
  <si>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</si>
  <si>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</si>
  <si>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</si>
  <si>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</si>
  <si>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</si>
  <si>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</si>
  <si>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</si>
  <si>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</si>
  <si>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</si>
  <si>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</si>
  <si>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</si>
  <si>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</si>
  <si>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</si>
  <si>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</si>
  <si>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</si>
  <si>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</si>
  <si>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</si>
  <si>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</si>
  <si>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</si>
  <si>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</si>
  <si>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</si>
  <si>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</si>
  <si>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</si>
  <si>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</si>
  <si>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</si>
  <si>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</si>
  <si>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</si>
  <si>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</si>
  <si>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</si>
  <si>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</si>
  <si>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</si>
  <si>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</si>
  <si>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</si>
  <si>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</si>
  <si>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</si>
  <si>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</si>
  <si>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</si>
  <si>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</si>
  <si>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</si>
  <si>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</si>
  <si>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</si>
  <si>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</si>
  <si>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</si>
  <si>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</si>
  <si>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</si>
  <si>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</si>
  <si>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</si>
  <si>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</si>
  <si>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</si>
  <si>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</si>
  <si>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</si>
  <si>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</si>
  <si>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</si>
  <si>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</si>
  <si>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</si>
  <si>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</si>
  <si>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</si>
  <si>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</si>
  <si>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</si>
  <si>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</si>
  <si>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</si>
  <si>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</si>
  <si>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</si>
  <si>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</si>
  <si>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</si>
  <si>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</si>
  <si>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</si>
  <si>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</si>
  <si>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</si>
  <si>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</si>
  <si>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</si>
  <si>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</si>
  <si>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</si>
  <si>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</si>
  <si>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</si>
  <si>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</si>
  <si>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</si>
  <si>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</si>
  <si>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</si>
  <si>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</si>
  <si>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</si>
  <si>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</si>
  <si>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</si>
  <si>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</si>
  <si>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</si>
  <si>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</si>
  <si>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</si>
  <si>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</si>
  <si>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</si>
  <si>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</si>
  <si>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</si>
  <si>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</si>
  <si>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</si>
  <si>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</si>
  <si>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</si>
  <si>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</si>
  <si>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</si>
  <si>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</si>
  <si>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</si>
  <si>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</si>
  <si>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</si>
  <si>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</si>
  <si>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</si>
  <si>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</si>
  <si>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</si>
  <si>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</si>
  <si>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</si>
  <si>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</si>
  <si>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</si>
  <si>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</si>
  <si>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</si>
  <si>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</si>
  <si>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</si>
  <si>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</si>
  <si>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</si>
  <si>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</si>
  <si>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</si>
  <si>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</si>
  <si>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</si>
  <si>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</si>
  <si>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</si>
  <si>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</si>
  <si>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</si>
  <si>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</si>
  <si>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</si>
  <si>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</si>
  <si>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</si>
  <si>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</si>
  <si>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</si>
  <si>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</si>
  <si>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</si>
  <si>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</si>
  <si>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</si>
  <si>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</si>
  <si>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</si>
  <si>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</si>
  <si>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</si>
  <si>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</si>
  <si>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</si>
  <si>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</si>
  <si>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</si>
  <si>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</si>
  <si>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</si>
  <si>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</si>
  <si>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</si>
  <si>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</si>
  <si>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</si>
  <si>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</si>
  <si>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</si>
  <si>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</si>
  <si>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</si>
  <si>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</si>
  <si>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</si>
  <si>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</si>
  <si>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</si>
  <si>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</si>
  <si>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</si>
  <si>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</si>
  <si>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</si>
  <si>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</si>
  <si>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</si>
  <si>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</si>
  <si>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</si>
  <si>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</si>
  <si>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</si>
  <si>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</si>
  <si>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</si>
  <si>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</si>
  <si>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</si>
  <si>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</si>
  <si>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</si>
  <si>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</si>
  <si>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</si>
  <si>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</si>
  <si>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</si>
  <si>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</si>
  <si>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</si>
  <si>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</si>
  <si>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</si>
  <si>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</si>
  <si>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</si>
  <si>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</si>
  <si>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</si>
  <si>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</si>
  <si>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</si>
  <si>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</si>
  <si>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</si>
  <si>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</si>
  <si>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</si>
  <si>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</si>
  <si>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</si>
  <si>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</si>
  <si>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</si>
  <si>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</si>
  <si>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</si>
  <si>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</si>
  <si>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</si>
  <si>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</si>
  <si>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</si>
  <si>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</si>
  <si>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</si>
  <si>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</si>
  <si>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</si>
  <si>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</si>
  <si>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</si>
  <si>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</si>
  <si>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</si>
  <si>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</si>
  <si>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</si>
  <si>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</si>
  <si>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</si>
  <si>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</si>
  <si>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</si>
  <si>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</si>
  <si>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</si>
  <si>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</si>
  <si>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</si>
  <si>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</si>
  <si>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</si>
  <si>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</si>
  <si>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</si>
  <si>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</si>
  <si>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</si>
  <si>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</si>
  <si>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</si>
  <si>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</si>
  <si>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</si>
  <si>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</si>
  <si>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</si>
  <si>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</si>
  <si>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</si>
  <si>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</si>
  <si>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</si>
  <si>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</si>
  <si>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</si>
  <si>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</si>
  <si>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</si>
  <si>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</si>
  <si>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</si>
  <si>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</si>
  <si>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</si>
  <si>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</si>
  <si>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</si>
  <si>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</si>
  <si>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</si>
  <si>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</si>
  <si>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</si>
  <si>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</si>
  <si>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</si>
  <si>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</si>
  <si>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</si>
  <si>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</si>
  <si>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</si>
  <si>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</si>
  <si>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</si>
  <si>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</si>
  <si>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</si>
  <si>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</si>
  <si>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</si>
  <si>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</si>
  <si>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</si>
  <si>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</si>
  <si>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</si>
  <si>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</si>
  <si>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</si>
  <si>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</si>
  <si>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</si>
  <si>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</si>
  <si>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</si>
  <si>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</si>
  <si>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</si>
  <si>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</si>
  <si>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</si>
  <si>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</si>
  <si>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</si>
  <si>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</si>
  <si>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</si>
  <si>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</si>
  <si>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</si>
  <si>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</si>
  <si>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</si>
  <si>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</si>
  <si>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</si>
  <si>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</si>
  <si>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</si>
  <si>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</si>
  <si>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</si>
  <si>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</si>
  <si>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</si>
  <si>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</si>
  <si>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</si>
  <si>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</si>
  <si>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</si>
  <si>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</si>
  <si>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</si>
  <si>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</si>
  <si>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</si>
  <si>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</si>
  <si>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</si>
  <si>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</si>
  <si>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</si>
  <si>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</si>
  <si>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</si>
  <si>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</si>
  <si>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</si>
  <si>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</si>
  <si>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</si>
  <si>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</si>
  <si>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</si>
  <si>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</si>
  <si>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</si>
  <si>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</si>
  <si>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</si>
  <si>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</si>
  <si>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</si>
  <si>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</si>
  <si>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</si>
  <si>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</si>
  <si>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</si>
  <si>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</si>
  <si>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</si>
  <si>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</si>
  <si>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</si>
  <si>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</si>
  <si>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</si>
  <si>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</si>
  <si>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</si>
  <si>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</si>
  <si>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</si>
  <si>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</si>
  <si>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</si>
  <si>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</si>
  <si>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</si>
  <si>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</si>
  <si>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</si>
  <si>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</si>
  <si>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</si>
  <si>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</si>
  <si>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</si>
  <si>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</si>
  <si>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</si>
  <si>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</si>
  <si>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</si>
  <si>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</si>
  <si>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</si>
  <si>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</si>
  <si>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</si>
  <si>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</si>
  <si>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</si>
  <si>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</si>
  <si>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</si>
  <si>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</si>
  <si>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</si>
  <si>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</si>
  <si>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</si>
  <si>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</si>
  <si>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</si>
  <si>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</si>
  <si>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</si>
  <si>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</si>
  <si>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</si>
  <si>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</si>
  <si>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</si>
  <si>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</si>
  <si>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</si>
  <si>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</si>
  <si>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</si>
  <si>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</si>
  <si>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</si>
  <si>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</si>
  <si>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</si>
  <si>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</si>
  <si>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</si>
  <si>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</si>
  <si>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</si>
  <si>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</si>
  <si>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</si>
  <si>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</si>
  <si>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</si>
  <si>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</si>
  <si>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</si>
  <si>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</si>
  <si>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</si>
  <si>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</si>
  <si>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</si>
  <si>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</si>
  <si>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</si>
  <si>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</si>
  <si>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</si>
  <si>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</si>
  <si>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</si>
  <si>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</si>
  <si>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</si>
  <si>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</si>
  <si>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</si>
  <si>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</si>
  <si>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</si>
  <si>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</si>
  <si>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</si>
  <si>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</si>
  <si>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</si>
  <si>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</si>
  <si>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</si>
  <si>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</si>
  <si>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</si>
  <si>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</si>
  <si>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</si>
  <si>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</si>
  <si>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</si>
  <si>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</si>
  <si>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</si>
  <si>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</si>
  <si>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</si>
  <si>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</si>
  <si>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</si>
  <si>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</si>
  <si>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</si>
  <si>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</si>
  <si>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</si>
  <si>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</si>
  <si>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</si>
  <si>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</si>
  <si>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</si>
  <si>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</si>
  <si>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</si>
  <si>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</si>
  <si>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</si>
  <si>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</si>
  <si>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</si>
  <si>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</si>
  <si>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</si>
  <si>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</si>
  <si>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</si>
  <si>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</si>
  <si>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</si>
  <si>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</si>
  <si>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</si>
  <si>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</si>
  <si>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</si>
  <si>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</si>
  <si>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</si>
  <si>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</si>
  <si>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</si>
  <si>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</si>
  <si>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</si>
  <si>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</si>
  <si>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</si>
  <si>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</si>
  <si>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</si>
  <si>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</si>
  <si>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</si>
  <si>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</si>
  <si>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</si>
  <si>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</si>
  <si>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</si>
  <si>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</si>
  <si>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</si>
  <si>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</si>
  <si>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</si>
  <si>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</si>
  <si>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</si>
  <si>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</si>
  <si>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</si>
  <si>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</si>
  <si>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</si>
  <si>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</si>
  <si>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</si>
  <si>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</si>
  <si>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</si>
  <si>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</si>
  <si>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</si>
  <si>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</si>
  <si>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</si>
  <si>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</si>
  <si>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</si>
  <si>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</si>
  <si>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</si>
  <si>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</si>
  <si>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</si>
  <si>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</si>
  <si>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</si>
  <si>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</si>
  <si>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</si>
  <si>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</si>
  <si>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</si>
  <si>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</si>
  <si>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</si>
  <si>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</si>
  <si>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</si>
  <si>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</si>
  <si>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</si>
  <si>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</si>
  <si>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</si>
  <si>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</si>
  <si>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</si>
  <si>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</si>
  <si>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</si>
  <si>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</si>
  <si>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</si>
  <si>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</si>
  <si>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</si>
  <si>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</si>
  <si>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</si>
  <si>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</si>
  <si>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</si>
  <si>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</si>
  <si>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</si>
  <si>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</si>
  <si>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</si>
  <si>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</si>
  <si>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</si>
  <si>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</si>
  <si>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</si>
  <si>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</si>
  <si>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</si>
  <si>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</si>
  <si>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</si>
  <si>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</si>
  <si>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</si>
  <si>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</si>
  <si>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</si>
  <si>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</si>
  <si>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</si>
  <si>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</si>
  <si>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</si>
  <si>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</si>
  <si>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</si>
  <si>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</si>
  <si>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</si>
  <si>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</si>
  <si>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</si>
  <si>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</si>
  <si>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</si>
  <si>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</si>
  <si>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</si>
  <si>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KOREA CIRCUIT</t>
  </si>
  <si>
    <t>Gangchon-ro 139beon-gil, Danwon-gu, Ansan-si, Gyeonggi-do, Korea</t>
  </si>
  <si>
    <t>Jaesik Yoon</t>
  </si>
  <si>
    <t>jsyoon1@kcg.co.kr</t>
  </si>
  <si>
    <t>031-436-5673</t>
  </si>
  <si>
    <t>Jaehyen Park</t>
  </si>
  <si>
    <t>Purchasing manager</t>
  </si>
  <si>
    <t>jhpark@kcg.co.kr</t>
  </si>
  <si>
    <t>031-436-5553</t>
  </si>
  <si>
    <t>http://www.kcg.co.kr/kor/quality/conflict_matter.asp</t>
  </si>
  <si>
    <t>Western Australian Mint trading as The Perth Mint</t>
  </si>
  <si>
    <t>310 Hay street, East perth</t>
  </si>
  <si>
    <t>JERRY HICKS</t>
  </si>
  <si>
    <t>jerry.hicks@anz.com</t>
  </si>
  <si>
    <t>Refining etc.</t>
  </si>
  <si>
    <t>70Daejung-ri</t>
  </si>
  <si>
    <t>Ulsan-gwangyeoksi [Ulsan]</t>
  </si>
  <si>
    <t>Soon-yeul Hong</t>
  </si>
  <si>
    <t>syhong@lsnikko.com</t>
  </si>
  <si>
    <t>Escondida, Andia, Cuquicamata</t>
  </si>
  <si>
    <t>Chile</t>
  </si>
  <si>
    <t>Metallo-Chimique N.V.</t>
  </si>
  <si>
    <t>Nieuwe Dreef 33</t>
  </si>
  <si>
    <t>Mark Vanloone</t>
  </si>
  <si>
    <t>Mark.Vanloone@metallo.com</t>
  </si>
  <si>
    <t>recycled</t>
  </si>
  <si>
    <t>CFSI  Certified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</si>
</sst>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amily val="3"/>
      <charset val="128"/>
    </font>
    <font>
      <sz val="10"/>
      <name val="宋体"/>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name val="맑은 고딕"/>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u/>
      <sz val="12"/>
      <color indexed="12"/>
      <name val="맑은 고딕"/>
      <family val="1"/>
      <scheme val="major"/>
    </font>
    <font>
      <sz val="12"/>
      <name val="맑은 고딕"/>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80" fontId="93" fillId="0" borderId="0" applyNumberFormat="0" applyFill="0" applyBorder="0" applyAlignment="0" applyProtection="0"/>
    <xf numFmtId="0" fontId="94" fillId="0" borderId="0" applyNumberFormat="0" applyFill="0" applyBorder="0" applyAlignment="0" applyProtection="0"/>
    <xf numFmtId="180" fontId="93" fillId="0" borderId="0" applyNumberFormat="0" applyFill="0" applyBorder="0" applyAlignment="0" applyProtection="0">
      <alignment vertical="top"/>
      <protection locked="0"/>
    </xf>
    <xf numFmtId="180"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80"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80" fontId="99" fillId="0" borderId="0"/>
    <xf numFmtId="0" fontId="6" fillId="0" borderId="0"/>
    <xf numFmtId="0" fontId="6" fillId="0" borderId="0"/>
    <xf numFmtId="180"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80" fontId="99" fillId="0" borderId="0"/>
    <xf numFmtId="0" fontId="5" fillId="0" borderId="0"/>
    <xf numFmtId="180" fontId="6" fillId="0" borderId="0"/>
    <xf numFmtId="0" fontId="82" fillId="0" borderId="0"/>
    <xf numFmtId="0" fontId="82" fillId="0" borderId="0"/>
    <xf numFmtId="180" fontId="5" fillId="0" borderId="0"/>
    <xf numFmtId="0" fontId="82" fillId="0" borderId="0"/>
    <xf numFmtId="0" fontId="5" fillId="0" borderId="0"/>
    <xf numFmtId="0" fontId="82" fillId="0" borderId="0"/>
    <xf numFmtId="0" fontId="100" fillId="0" borderId="0">
      <alignment vertical="center"/>
    </xf>
    <xf numFmtId="180"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80" fontId="99" fillId="0" borderId="0"/>
    <xf numFmtId="180"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3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44"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44"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43" xfId="0" applyBorder="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43" xfId="0" applyBorder="1" applyAlignment="1" applyProtection="1">
      <alignment horizontal="left" vertical="center"/>
      <protection locked="0" hidden="1"/>
    </xf>
    <xf numFmtId="0" fontId="0" fillId="2" borderId="48"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14" fillId="2" borderId="35" xfId="0" applyFont="1" applyFill="1" applyBorder="1" applyAlignment="1" applyProtection="1">
      <alignment horizontal="center" vertical="center" wrapText="1"/>
      <protection locked="0" hidden="1"/>
    </xf>
    <xf numFmtId="0" fontId="0" fillId="0" borderId="10" xfId="0" applyFont="1" applyBorder="1" applyProtection="1">
      <protection locked="0"/>
    </xf>
    <xf numFmtId="0" fontId="0" fillId="0" borderId="49" xfId="0" applyFont="1" applyBorder="1" applyProtection="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7" xfId="588"/>
    <cellStyle name="표준" xfId="0" builtinId="0"/>
    <cellStyle name="표준 2" xfId="587"/>
    <cellStyle name="標準 2" xfId="589"/>
    <cellStyle name="標準 2 2" xfId="590"/>
    <cellStyle name="標準 2 3" xfId="591"/>
    <cellStyle name="하이퍼링크" xfId="487" builtinId="8"/>
  </cellStyles>
  <dxfs count="98">
    <dxf>
      <fill>
        <patternFill>
          <bgColor rgb="FFFF0000"/>
        </patternFill>
      </fill>
    </dxf>
    <dxf>
      <fill>
        <patternFill>
          <bgColor indexed="13"/>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7928;&#49436;/&#51088;&#47308;/PKG/&#48516;&#51137;&#44305;&#47932;%20&#49324;&#50857;&#44552;&#51648;%20&#51312;&#50557;/Revision%205.01/&#47928;&#49436;/&#51088;&#47308;/PKG/&#48516;&#51137;&#44305;&#47932;%20&#49324;&#50857;&#44552;&#51648;%20&#51312;&#50557;/Revision%205.00/&#47928;&#49436;/&#51088;&#47308;/PKG/&#48516;&#51137;&#44305;&#47932;%20&#49324;&#50857;&#44552;&#51648;%20&#51312;&#50557;/Revision%204.10/&#47928;&#49436;/&#51088;&#47308;/PKG/&#48516;&#51137;&#44305;&#47932;%20&#49324;&#50857;&#44552;&#51648;%20&#51312;&#50557;/Revision%204.01a/KCC_CFSI_CMRT4-01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7928;&#49436;/&#51088;&#47308;/PKG/&#48516;&#51137;&#44305;&#47932;%20&#49324;&#50857;&#44552;&#51648;%20&#51312;&#50557;/Revision%205.01/&#48373;&#49324;&#48376;%20CFSI_CMRT%205%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L"/>
      <sheetName val="Smelter Reference List"/>
      <sheetName val="C"/>
      <sheetName val="Sheet1"/>
    </sheetNames>
    <sheetDataSet>
      <sheetData sheetId="0" refreshError="1"/>
      <sheetData sheetId="1" refreshError="1"/>
      <sheetData sheetId="2" refreshError="1"/>
      <sheetData sheetId="3" refreshError="1"/>
      <sheetData sheetId="4" refreshError="1">
        <row r="5">
          <cell r="C5" t="str">
            <v>Perth Mint</v>
          </cell>
        </row>
        <row r="6">
          <cell r="C6" t="str">
            <v>LS-NIKKO Copper Inc.</v>
          </cell>
        </row>
        <row r="7">
          <cell r="C7" t="str">
            <v>Metallo-Chimique N.V.</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ow r="4">
          <cell r="J4" t="str">
            <v>METAL+Alias</v>
          </cell>
        </row>
        <row r="5">
          <cell r="J5" t="str">
            <v>GoldAbington Reldan Metals, LLC</v>
          </cell>
        </row>
        <row r="6">
          <cell r="J6" t="str">
            <v>GoldAccurate Refining Group</v>
          </cell>
        </row>
        <row r="7">
          <cell r="J7" t="str">
            <v>GoldAdvanced Chemical Company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GoldDSC (Do Sung Corporation)</v>
          </cell>
        </row>
        <row r="62">
          <cell r="J62" t="str">
            <v>GoldEco-System Recycling Co., Ltd.</v>
          </cell>
        </row>
        <row r="63">
          <cell r="J63" t="str">
            <v>GoldElemetal Refining, LLC</v>
          </cell>
        </row>
        <row r="64">
          <cell r="J64" t="str">
            <v>GoldEmirates Gold DMCC</v>
          </cell>
        </row>
        <row r="65">
          <cell r="J65" t="str">
            <v>GoldFederal State Unitary Enterprise Moscow Special Processing Plant (FSUE MZSS)</v>
          </cell>
        </row>
        <row r="66">
          <cell r="J66" t="str">
            <v>GoldFidelity Printers and Refiners Ltd.</v>
          </cell>
        </row>
        <row r="67">
          <cell r="J67" t="str">
            <v>GoldFSE Novosibirsk Refinery</v>
          </cell>
        </row>
        <row r="68">
          <cell r="J68" t="str">
            <v>GoldFujian Zijin mining stock company gold smelter</v>
          </cell>
        </row>
        <row r="69">
          <cell r="J69" t="str">
            <v>GoldGansu Seemine Material Hi-Tech Co., Ltd.</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GoldHwaSeong CJ CO., LTD.</v>
          </cell>
        </row>
        <row r="93">
          <cell r="J93" t="str">
            <v>GoldInner Mongolia Qiankun Gold and Silver Refinery Share Co., Ltd.</v>
          </cell>
        </row>
        <row r="94">
          <cell r="J94" t="str">
            <v>GoldIshifuku Metal Industry Co., Ltd.</v>
          </cell>
        </row>
        <row r="95">
          <cell r="J95" t="str">
            <v>GoldIstanbul Gold Refinery</v>
          </cell>
        </row>
        <row r="96">
          <cell r="J96" t="str">
            <v>GoldItalpreziosi</v>
          </cell>
        </row>
        <row r="97">
          <cell r="J97" t="str">
            <v>GoldJapan Mint</v>
          </cell>
        </row>
        <row r="98">
          <cell r="J98" t="str">
            <v>GoldJCC</v>
          </cell>
        </row>
        <row r="99">
          <cell r="J99" t="str">
            <v>GoldJiangxi Copper Co., Ltd.</v>
          </cell>
        </row>
        <row r="100">
          <cell r="J100" t="str">
            <v>GoldJohnson Matthey Canada</v>
          </cell>
        </row>
        <row r="101">
          <cell r="J101" t="str">
            <v>GoldJohnson Matthey Inc.</v>
          </cell>
        </row>
        <row r="102">
          <cell r="J102" t="str">
            <v>GoldJohnson Matthey Inc. (USA)</v>
          </cell>
        </row>
        <row r="103">
          <cell r="J103" t="str">
            <v>GoldJohnson Matthey Limited</v>
          </cell>
        </row>
        <row r="104">
          <cell r="J104" t="str">
            <v>GoldJSC Ekaterinburg Non-Ferrous Metal Processing Plant</v>
          </cell>
        </row>
        <row r="105">
          <cell r="J105" t="str">
            <v>GoldJSC Uralelectromed</v>
          </cell>
        </row>
        <row r="106">
          <cell r="J106" t="str">
            <v>GoldJX Nippon Mining &amp; Metals Co., Ltd.</v>
          </cell>
        </row>
        <row r="107">
          <cell r="J107" t="str">
            <v>GoldKaloti Precious Metals</v>
          </cell>
        </row>
        <row r="108">
          <cell r="J108" t="str">
            <v>GoldKazakhmys Smelting LLC</v>
          </cell>
        </row>
        <row r="109">
          <cell r="J109" t="str">
            <v>GoldKazzinc</v>
          </cell>
        </row>
        <row r="110">
          <cell r="J110" t="str">
            <v>GoldKennecott Utah Copper LLC</v>
          </cell>
        </row>
        <row r="111">
          <cell r="J111" t="str">
            <v>GoldKGHM Polska Miedz Spolka Akcyjna</v>
          </cell>
        </row>
        <row r="112">
          <cell r="J112" t="str">
            <v>GoldKGHM Polska Miedz S.A.</v>
          </cell>
        </row>
        <row r="113">
          <cell r="J113" t="str">
            <v>GoldKGHM Polska Miedź Spółka Akcyjna</v>
          </cell>
        </row>
        <row r="114">
          <cell r="J114" t="str">
            <v>GoldKojima Chemicals Co., Ltd.</v>
          </cell>
        </row>
        <row r="115">
          <cell r="J115" t="str">
            <v>GoldKojima Kagaku Yakuhin Co., Ltd</v>
          </cell>
        </row>
        <row r="116">
          <cell r="J116" t="str">
            <v>GoldKombinat Gorniczo Hutniczy Miedz Polska Miedz S.A.</v>
          </cell>
        </row>
        <row r="117">
          <cell r="J117" t="str">
            <v>GoldKorea Zinc Co., Ltd.</v>
          </cell>
        </row>
        <row r="118">
          <cell r="J118" t="str">
            <v>GoldKyrgyzaltyn JSC</v>
          </cell>
        </row>
        <row r="119">
          <cell r="J119" t="str">
            <v>GoldKyshtym Copper-Electrolytic Plant ZAO</v>
          </cell>
        </row>
        <row r="120">
          <cell r="J120" t="str">
            <v>GoldLa Caridad</v>
          </cell>
        </row>
        <row r="121">
          <cell r="J121" t="str">
            <v>GoldLAIZHOU SHANDONG</v>
          </cell>
        </row>
        <row r="122">
          <cell r="J122" t="str">
            <v>GoldL'azurde Company For Jewelry</v>
          </cell>
        </row>
        <row r="123">
          <cell r="J123" t="str">
            <v>GoldLinBao Gold Mining</v>
          </cell>
        </row>
        <row r="124">
          <cell r="J124" t="str">
            <v>GoldLingbao Gold Co., Ltd.</v>
          </cell>
        </row>
        <row r="125">
          <cell r="J125" t="str">
            <v>GoldLingbao Jinyuan Tonghui Refinery Co., Ltd.</v>
          </cell>
        </row>
        <row r="126">
          <cell r="J126" t="str">
            <v>GoldL'Orfebre S.A.</v>
          </cell>
        </row>
        <row r="127">
          <cell r="J127" t="str">
            <v>GoldLS-NIKKO Copper Inc.</v>
          </cell>
        </row>
        <row r="128">
          <cell r="J128" t="str">
            <v>GoldLuoyang Zijin Yinhui Gold Refinery Co., Ltd.</v>
          </cell>
        </row>
        <row r="129">
          <cell r="J129" t="str">
            <v>GoldLuoyang Zijin Yinhui Gold Smelting</v>
          </cell>
        </row>
        <row r="130">
          <cell r="J130" t="str">
            <v>GoldLuoyang Zijin Yinhui Metal Smelt Co Ltd</v>
          </cell>
        </row>
        <row r="131">
          <cell r="J131" t="str">
            <v>GoldMarsam Metals</v>
          </cell>
        </row>
        <row r="132">
          <cell r="J132" t="str">
            <v>GoldMaterion</v>
          </cell>
        </row>
        <row r="133">
          <cell r="J133" t="str">
            <v>GoldMatsuda Sangyo Co., Ltd.</v>
          </cell>
        </row>
        <row r="134">
          <cell r="J134" t="str">
            <v>GoldMEM(Sumitomo Group)</v>
          </cell>
        </row>
        <row r="135">
          <cell r="J135" t="str">
            <v>GoldMetal?rgica Met-Mex Pe?oles, S.A. de C.V</v>
          </cell>
        </row>
        <row r="136">
          <cell r="J136" t="str">
            <v>GoldMetallurgie Hoboken Overpelt</v>
          </cell>
        </row>
        <row r="137">
          <cell r="J137" t="str">
            <v>GoldMetalor Switzerland</v>
          </cell>
        </row>
        <row r="138">
          <cell r="J138" t="str">
            <v>GoldMetalor Technologies (Hong Kong) Ltd.</v>
          </cell>
        </row>
        <row r="139">
          <cell r="J139" t="str">
            <v>GoldMetalor Technologies (Singapore) Pte., Ltd.</v>
          </cell>
        </row>
        <row r="140">
          <cell r="J140" t="str">
            <v>GoldMetalor Technologies (Suzhou) Ltd.</v>
          </cell>
        </row>
        <row r="141">
          <cell r="J141" t="str">
            <v>GoldMetalor Technologies S.A.</v>
          </cell>
        </row>
        <row r="142">
          <cell r="J142" t="str">
            <v>GoldMetalor USA Refining Corporation</v>
          </cell>
        </row>
        <row r="143">
          <cell r="J143" t="str">
            <v>GoldMetalurgica Met-Mex Penoles S.A. De C.V.</v>
          </cell>
        </row>
        <row r="144">
          <cell r="J144" t="str">
            <v>GoldMetalúrgica Met-Mex Peñoles S.A. De C.V.</v>
          </cell>
        </row>
        <row r="145">
          <cell r="J145" t="str">
            <v>GoldMet-Mex Pe?oles, S.A.</v>
          </cell>
        </row>
        <row r="146">
          <cell r="J146" t="str">
            <v>GoldMet-Mex Penoles, S.A.</v>
          </cell>
        </row>
        <row r="147">
          <cell r="J147" t="str">
            <v>GoldMitsubishi Materials Corporation</v>
          </cell>
        </row>
        <row r="148">
          <cell r="J148" t="str">
            <v>GoldMitsui Kinzoku Co., Ltd.</v>
          </cell>
        </row>
        <row r="149">
          <cell r="J149" t="str">
            <v>GoldMitsui Mining and Smelting Co., Ltd.</v>
          </cell>
        </row>
        <row r="150">
          <cell r="J150" t="str">
            <v>GoldMMTC-PAMP India Pvt., Ltd.</v>
          </cell>
        </row>
        <row r="151">
          <cell r="J151" t="str">
            <v>GoldModeltech Sdn Bhd</v>
          </cell>
        </row>
        <row r="152">
          <cell r="J152" t="str">
            <v>GoldMorris and Watson</v>
          </cell>
        </row>
        <row r="153">
          <cell r="J153" t="str">
            <v>GoldMorris and Watson Gold Coast</v>
          </cell>
        </row>
        <row r="154">
          <cell r="J154" t="str">
            <v>GoldMoscow Special Alloys Processing Plant</v>
          </cell>
        </row>
        <row r="155">
          <cell r="J155" t="str">
            <v>GoldNadir Metal Rafineri San. Ve Tic. A.S.</v>
          </cell>
        </row>
        <row r="156">
          <cell r="J156" t="str">
            <v>GoldNadir Metal Rafineri San. Ve Tic. A.Ş.</v>
          </cell>
        </row>
        <row r="157">
          <cell r="J157" t="str">
            <v>GoldNavoi Mining and Metallurgical Combinat</v>
          </cell>
        </row>
        <row r="158">
          <cell r="J158" t="str">
            <v>GoldNihon Material Co., Ltd.</v>
          </cell>
        </row>
        <row r="159">
          <cell r="J159" t="str">
            <v>GoldNiihama Toyo Smelter &amp; Refinery</v>
          </cell>
        </row>
        <row r="160">
          <cell r="J160" t="str">
            <v>GoldNorddeutsche Affinererie AG</v>
          </cell>
        </row>
        <row r="161">
          <cell r="J161" t="str">
            <v>GoldOgussa Osterreichische Gold- und Silber-Scheideanstalt GmbH</v>
          </cell>
        </row>
        <row r="162">
          <cell r="J162" t="str">
            <v>GoldÖgussa Österreichische Gold- und Silber-Scheideanstalt GmbH</v>
          </cell>
        </row>
        <row r="163">
          <cell r="J163" t="str">
            <v>GoldOhio Precious Metals, LLC</v>
          </cell>
        </row>
        <row r="164">
          <cell r="J164" t="str">
            <v>GoldOhura Precious Metal Industry Co., Ltd.</v>
          </cell>
        </row>
        <row r="165">
          <cell r="J165" t="str">
            <v>GoldOJSC "The Gulidov Krasnoyarsk Non-Ferrous Metals Plant" (OJSC Krastsvetmet)</v>
          </cell>
        </row>
        <row r="166">
          <cell r="J166" t="str">
            <v>GoldOJSC Krastsvetmet</v>
          </cell>
        </row>
        <row r="167">
          <cell r="J167" t="str">
            <v>GoldOJSC Novosibirsk Refinery</v>
          </cell>
        </row>
        <row r="168">
          <cell r="J168" t="str">
            <v>GoldOPM</v>
          </cell>
        </row>
        <row r="169">
          <cell r="J169" t="str">
            <v>GoldPAMP S.A.</v>
          </cell>
        </row>
        <row r="170">
          <cell r="J170" t="str">
            <v>GoldPan Pacific Copper Co Ltd.</v>
          </cell>
        </row>
        <row r="171">
          <cell r="J171" t="str">
            <v>GoldPease &amp; Curren</v>
          </cell>
        </row>
        <row r="172">
          <cell r="J172" t="str">
            <v>GoldPenglai Penggang Gold Industry Co., Ltd.</v>
          </cell>
        </row>
        <row r="173">
          <cell r="J173" t="str">
            <v>GoldPerth Mint</v>
          </cell>
        </row>
        <row r="174">
          <cell r="J174" t="str">
            <v>GoldPerth Mint (ANZ)</v>
          </cell>
        </row>
        <row r="175">
          <cell r="J175" t="str">
            <v>GoldPlanta Recuperadora de Metales SpA</v>
          </cell>
        </row>
        <row r="176">
          <cell r="J176" t="str">
            <v>GoldPrioksky Plant of Non-Ferrous Metals</v>
          </cell>
        </row>
        <row r="177">
          <cell r="J177" t="str">
            <v>GoldProduits Artistiques de Métaux</v>
          </cell>
        </row>
        <row r="178">
          <cell r="J178" t="str">
            <v>GoldPT Aneka Tambang (Persero) Tbk</v>
          </cell>
        </row>
        <row r="179">
          <cell r="J179" t="str">
            <v>GoldPX Precinox S.A.</v>
          </cell>
        </row>
        <row r="180">
          <cell r="J180" t="str">
            <v>GoldPX Précinox S.A.</v>
          </cell>
        </row>
        <row r="181">
          <cell r="J181" t="str">
            <v>GoldRand Refinery (Pty) Ltd.</v>
          </cell>
        </row>
        <row r="182">
          <cell r="J182" t="str">
            <v>GoldRefinery LS-Nikko Copper Inc.</v>
          </cell>
        </row>
        <row r="183">
          <cell r="J183" t="str">
            <v>GoldRemondis Argentia B.V.</v>
          </cell>
        </row>
        <row r="184">
          <cell r="J184" t="str">
            <v>GoldRepublic Metals Corporation</v>
          </cell>
        </row>
        <row r="185">
          <cell r="J185" t="str">
            <v>GoldRoyal Canadian Mint</v>
          </cell>
        </row>
        <row r="186">
          <cell r="J186" t="str">
            <v>GoldSAAMP</v>
          </cell>
        </row>
        <row r="187">
          <cell r="J187" t="str">
            <v>GoldSabin Metal Corp.</v>
          </cell>
        </row>
        <row r="188">
          <cell r="J188" t="str">
            <v>GoldSafimet S.p.A</v>
          </cell>
        </row>
        <row r="189">
          <cell r="J189" t="str">
            <v>GoldSAFINA A.S.</v>
          </cell>
        </row>
        <row r="190">
          <cell r="J190" t="str">
            <v>GoldSaganoseki Smelter &amp; Refinery</v>
          </cell>
        </row>
        <row r="191">
          <cell r="J191" t="str">
            <v>GoldSai Refinery</v>
          </cell>
        </row>
        <row r="192">
          <cell r="J192" t="str">
            <v>GoldSamdok Metal</v>
          </cell>
        </row>
        <row r="193">
          <cell r="J193" t="str">
            <v>GoldSamduck Precious Metals</v>
          </cell>
        </row>
        <row r="194">
          <cell r="J194" t="str">
            <v>GoldSamwon Metals Corp.</v>
          </cell>
        </row>
        <row r="195">
          <cell r="J195" t="str">
            <v>GoldSAXONIA Edelmetalle GmbH</v>
          </cell>
        </row>
        <row r="196">
          <cell r="J196" t="str">
            <v>GoldSchone Edelmetaal B.V.</v>
          </cell>
        </row>
        <row r="197">
          <cell r="J197" t="str">
            <v>GoldSD (Samdok) Metal</v>
          </cell>
        </row>
        <row r="198">
          <cell r="J198" t="str">
            <v>GoldSEMPSA Joyeria Plateria S.A.</v>
          </cell>
        </row>
        <row r="199">
          <cell r="J199" t="str">
            <v>GoldSEMPSA Joyería Platería S.A.</v>
          </cell>
        </row>
        <row r="200">
          <cell r="J200" t="str">
            <v>GoldSempsa JP (Cookson Sempsa)</v>
          </cell>
        </row>
        <row r="201">
          <cell r="J201" t="str">
            <v>GoldShandong Gold Mine(Laizhou) Smelter Co., Ltd.</v>
          </cell>
        </row>
        <row r="202">
          <cell r="J202" t="str">
            <v>GoldShandong Guoda Gold Co., Ltd.</v>
          </cell>
        </row>
        <row r="203">
          <cell r="J203" t="str">
            <v>GoldShandong Tarzan Bio-Gold Industry Co., Ltd.</v>
          </cell>
        </row>
        <row r="204">
          <cell r="J204" t="str">
            <v>GoldShandong Tiancheng Biological Gold Industrial Co., Ltd.</v>
          </cell>
        </row>
        <row r="205">
          <cell r="J205" t="str">
            <v>GoldShandong Zhaojin Gold &amp; Silver Refinery Co., Ltd.</v>
          </cell>
        </row>
        <row r="206">
          <cell r="J206" t="str">
            <v>GoldShangdong Gold (Laizhou)</v>
          </cell>
        </row>
        <row r="207">
          <cell r="J207" t="str">
            <v>GoldShonan Plant Tanaka Kikinzoku</v>
          </cell>
        </row>
        <row r="208">
          <cell r="J208" t="str">
            <v>GoldSichuan Tianze Precious Metals Co., Ltd.</v>
          </cell>
        </row>
        <row r="209">
          <cell r="J209" t="str">
            <v>GoldSingapore Tanaka</v>
          </cell>
        </row>
        <row r="210">
          <cell r="J210" t="str">
            <v>GoldSingway Technology Co., Ltd.</v>
          </cell>
        </row>
        <row r="211">
          <cell r="J211" t="str">
            <v>GoldSMM</v>
          </cell>
        </row>
        <row r="212">
          <cell r="J212" t="str">
            <v>GoldSo Accurate Group, Inc.</v>
          </cell>
        </row>
        <row r="213">
          <cell r="J213" t="str">
            <v>GoldSOE Shyolkovsky Factory of Secondary Precious Metals</v>
          </cell>
        </row>
        <row r="214">
          <cell r="J214" t="str">
            <v>GoldSolar Applied Materials Technology Corp.</v>
          </cell>
        </row>
        <row r="215">
          <cell r="J215" t="str">
            <v>GoldSOLAR CHEMICALAPPLIED MATERIALS TECHNOLOGY (KUN SHAN)</v>
          </cell>
        </row>
        <row r="216">
          <cell r="J216" t="str">
            <v>GoldSolartech</v>
          </cell>
        </row>
        <row r="217">
          <cell r="J217" t="str">
            <v>GoldState Research Institute Center for Physical Sciences and Technology</v>
          </cell>
        </row>
        <row r="218">
          <cell r="J218" t="str">
            <v>GoldSudan Gold Refinery</v>
          </cell>
        </row>
        <row r="219">
          <cell r="J219" t="str">
            <v>GoldSumitomo Kinzoku Kozan K.K.</v>
          </cell>
        </row>
        <row r="220">
          <cell r="J220" t="str">
            <v>GoldSumitomo Metal Mining Co., Ltd.</v>
          </cell>
        </row>
        <row r="221">
          <cell r="J221" t="str">
            <v>GoldSungEel HiTech</v>
          </cell>
        </row>
        <row r="222">
          <cell r="J222" t="str">
            <v>GoldT.C.A S.p.A</v>
          </cell>
        </row>
        <row r="223">
          <cell r="J223" t="str">
            <v>GoldTakehara Refinery</v>
          </cell>
        </row>
        <row r="224">
          <cell r="J224" t="str">
            <v>GoldTamano Smelter</v>
          </cell>
        </row>
        <row r="225">
          <cell r="J225" t="str">
            <v>GoldTanaka Denshi Kogyo K.K</v>
          </cell>
        </row>
        <row r="226">
          <cell r="J226" t="str">
            <v>GoldTanaka Electronics (Hong Kong) Pte. Ltd.</v>
          </cell>
        </row>
        <row r="227">
          <cell r="J227" t="str">
            <v>GoldTANAKA Electronics (Malaysia) SDN. BHD.</v>
          </cell>
        </row>
        <row r="228">
          <cell r="J228" t="str">
            <v>GoldTanaka Electronics (Singapore) Pte. Ltd.</v>
          </cell>
        </row>
        <row r="229">
          <cell r="J229" t="str">
            <v>GoldTanaka Kikinzoku International</v>
          </cell>
        </row>
        <row r="230">
          <cell r="J230" t="str">
            <v>GoldTanaka Kikinzoku Kogyo K.K</v>
          </cell>
        </row>
        <row r="231">
          <cell r="J231" t="str">
            <v>GoldTanaka Kikinzoku Kogyo K.K.</v>
          </cell>
        </row>
        <row r="232">
          <cell r="J232" t="str">
            <v>GoldTanaka Precious Metals</v>
          </cell>
        </row>
        <row r="233">
          <cell r="J233" t="str">
            <v>GoldThe Great Wall Gold and Silver Refinery of China</v>
          </cell>
        </row>
        <row r="234">
          <cell r="J234" t="str">
            <v>GoldThe Perth Mint</v>
          </cell>
        </row>
        <row r="235">
          <cell r="J235" t="str">
            <v>GoldThe Refinery of Shandong Gold Mining Co., Ltd.</v>
          </cell>
        </row>
        <row r="236">
          <cell r="J236" t="str">
            <v>GoldTokuriki Honten Co., Ltd.</v>
          </cell>
        </row>
        <row r="237">
          <cell r="J237" t="str">
            <v>GoldTongling Nonferrous Metals Group Co., Ltd.</v>
          </cell>
        </row>
        <row r="238">
          <cell r="J238" t="str">
            <v>GoldTongLing Nonferrous Metals Group Holdings Co., Ltd.</v>
          </cell>
        </row>
        <row r="239">
          <cell r="J239" t="str">
            <v>GoldTony Goetz NV</v>
          </cell>
        </row>
        <row r="240">
          <cell r="J240" t="str">
            <v>GoldTOO Tau-Ken-Altyn</v>
          </cell>
        </row>
        <row r="241">
          <cell r="J241" t="str">
            <v>GoldTorecom</v>
          </cell>
        </row>
        <row r="242">
          <cell r="J242" t="str">
            <v>GoldToyo Smelter &amp; Refinery</v>
          </cell>
        </row>
        <row r="243">
          <cell r="J243" t="str">
            <v>GoldUmicore Brasil Ltda.</v>
          </cell>
        </row>
        <row r="244">
          <cell r="J244" t="str">
            <v>GoldUmicore Precious Metals Refining Hoboken</v>
          </cell>
        </row>
        <row r="245">
          <cell r="J245" t="str">
            <v>GoldUmicore Precious Metals Thailand</v>
          </cell>
        </row>
        <row r="246">
          <cell r="J246" t="str">
            <v>GoldUmicore S.A. Business Unit Precious Metals Refining</v>
          </cell>
        </row>
        <row r="247">
          <cell r="J247" t="str">
            <v>GoldUnited Precious Metal Refining, Inc.</v>
          </cell>
        </row>
        <row r="248">
          <cell r="J248" t="str">
            <v>GoldUniversal Precious Metals Refining Zambia</v>
          </cell>
        </row>
        <row r="249">
          <cell r="J249" t="str">
            <v>GoldValcambi S.A.</v>
          </cell>
        </row>
        <row r="250">
          <cell r="J250" t="str">
            <v>GoldWestern Australian Mint (T/a The Perth Mint)</v>
          </cell>
        </row>
        <row r="251">
          <cell r="J251" t="str">
            <v>GoldWIELAND Edelmetalle GmbH</v>
          </cell>
        </row>
        <row r="252">
          <cell r="J252" t="str">
            <v>GoldWilliams Advanced Materials</v>
          </cell>
        </row>
        <row r="253">
          <cell r="J253" t="str">
            <v>GoldXstrata</v>
          </cell>
        </row>
        <row r="254">
          <cell r="J254" t="str">
            <v>GoldYamamoto Precious Metal Co., Ltd.</v>
          </cell>
        </row>
        <row r="255">
          <cell r="J255" t="str">
            <v>GoldYamamoto Precision Metals</v>
          </cell>
        </row>
        <row r="256">
          <cell r="J256" t="str">
            <v>GoldYantai NUS Safina tech environmental Refinery Co. Ltd.</v>
          </cell>
        </row>
        <row r="257">
          <cell r="J257" t="str">
            <v>GoldYokohama Metal Co., Ltd.</v>
          </cell>
        </row>
        <row r="258">
          <cell r="J258" t="str">
            <v>GoldYunnan Copper Industry Co., Ltd.</v>
          </cell>
        </row>
        <row r="259">
          <cell r="J259" t="str">
            <v>GoldZhao Jin Mining Industry Co Ltd</v>
          </cell>
        </row>
        <row r="260">
          <cell r="J260" t="str">
            <v>GoldZhao Yuan Gold Mine</v>
          </cell>
        </row>
        <row r="261">
          <cell r="J261" t="str">
            <v>GoldZhao Yuan Gold Smelter of ZhongJin</v>
          </cell>
        </row>
        <row r="262">
          <cell r="J262" t="str">
            <v>GoldZhao Yuan Jin Kuang</v>
          </cell>
        </row>
        <row r="263">
          <cell r="J263" t="str">
            <v>GoldZhaojin Mining Industry Co., Ltd.</v>
          </cell>
        </row>
        <row r="264">
          <cell r="J264" t="str">
            <v>Goldzhaojinjinyinyelian</v>
          </cell>
        </row>
        <row r="265">
          <cell r="J265" t="str">
            <v>GoldZhaoyuan Gold Group</v>
          </cell>
        </row>
        <row r="266">
          <cell r="J266" t="str">
            <v>GoldZhongjin Gold Corporation Limited</v>
          </cell>
        </row>
        <row r="267">
          <cell r="J267" t="str">
            <v>GoldZhongyuan Gold Smelter of Zhongjin Gold Corporation</v>
          </cell>
        </row>
        <row r="268">
          <cell r="J268" t="str">
            <v>GoldZijin Kuang Ye Refinery</v>
          </cell>
        </row>
        <row r="269">
          <cell r="J269" t="str">
            <v>GoldZijin Mining Industry Corporation</v>
          </cell>
        </row>
        <row r="270">
          <cell r="J270" t="str">
            <v>GoldZijin Mining Group Co., Ltd. Gold Refinery</v>
          </cell>
        </row>
        <row r="271">
          <cell r="J271" t="str">
            <v>GoldSmelter not listed</v>
          </cell>
        </row>
        <row r="272">
          <cell r="J272" t="str">
            <v>GoldSmelter not yet identified</v>
          </cell>
        </row>
        <row r="273">
          <cell r="J273" t="str">
            <v>TantalumAsaka Riken Co., Ltd.</v>
          </cell>
        </row>
        <row r="274">
          <cell r="J274" t="str">
            <v>TantalumChangsha South Tantalum Niobium Co., Ltd.</v>
          </cell>
        </row>
        <row r="275">
          <cell r="J275" t="str">
            <v>TantalumChangsha Southern</v>
          </cell>
        </row>
        <row r="276">
          <cell r="J276" t="str">
            <v>TantalumConghua Tantalum and Niobium Smeltry</v>
          </cell>
        </row>
        <row r="277">
          <cell r="J277" t="str">
            <v>TantalumD Block Metals, LLC</v>
          </cell>
        </row>
        <row r="278">
          <cell r="J278" t="str">
            <v>TantalumDouluoshan Sapphire Rare Metal Co Ltd</v>
          </cell>
        </row>
        <row r="279">
          <cell r="J279" t="str">
            <v>TantalumDuoluoshan</v>
          </cell>
        </row>
        <row r="280">
          <cell r="J280" t="str">
            <v>TantalumExotech Inc.</v>
          </cell>
        </row>
        <row r="281">
          <cell r="J281" t="str">
            <v>TantalumF &amp; X</v>
          </cell>
        </row>
        <row r="282">
          <cell r="J282" t="str">
            <v>TantalumF&amp;X Electro-Materials Ltd.</v>
          </cell>
        </row>
        <row r="283">
          <cell r="J283" t="str">
            <v>TantalumFIR Metals &amp; Resource Ltd.</v>
          </cell>
        </row>
        <row r="284">
          <cell r="J284" t="str">
            <v>TantalumGlobal Advanced Metals Aizu</v>
          </cell>
        </row>
        <row r="285">
          <cell r="J285" t="str">
            <v>TantalumGlobal Advanced Metals Boyertown</v>
          </cell>
        </row>
        <row r="286">
          <cell r="J286" t="str">
            <v>TantalumGuangdong Zhiyuan New Material Co., Ltd.</v>
          </cell>
        </row>
        <row r="287">
          <cell r="J287" t="str">
            <v>TantalumH.C. Starck Co., Ltd.</v>
          </cell>
        </row>
        <row r="288">
          <cell r="J288" t="str">
            <v>TantalumH.C. Starck Goslar</v>
          </cell>
        </row>
        <row r="289">
          <cell r="J289" t="str">
            <v>TantalumH.C. Starck Hermsdorf GmbH</v>
          </cell>
        </row>
        <row r="290">
          <cell r="J290" t="str">
            <v>TantalumH.C. Starck Inc.</v>
          </cell>
        </row>
        <row r="291">
          <cell r="J291" t="str">
            <v>TantalumH.C. Starck Ltd.</v>
          </cell>
        </row>
        <row r="292">
          <cell r="J292" t="str">
            <v>TantalumH.C. Starck Smelting GmbH &amp; Co. KG</v>
          </cell>
        </row>
        <row r="293">
          <cell r="J293" t="str">
            <v>TantalumH.C. Starck Tantalum and Niobium GmbH</v>
          </cell>
        </row>
        <row r="294">
          <cell r="J294" t="str">
            <v>TantalumHengyang King Xing Lifeng New Materials Co., Ltd.</v>
          </cell>
        </row>
        <row r="295">
          <cell r="J295" t="str">
            <v>TantalumHi-Temp</v>
          </cell>
        </row>
        <row r="296">
          <cell r="J296" t="str">
            <v>TantalumHi-Temp Specialty Metals, Inc.</v>
          </cell>
        </row>
        <row r="297">
          <cell r="J297" t="str">
            <v>TantalumJiangxi Dinghai Tantalum &amp; Niobium Co., Ltd.</v>
          </cell>
        </row>
        <row r="298">
          <cell r="J298" t="str">
            <v>TantalumJiangxi Tuohong New Raw Material</v>
          </cell>
        </row>
        <row r="299">
          <cell r="J299" t="str">
            <v>TantalumJiuJiang JinXin Nonferrous Metals Co., Ltd.</v>
          </cell>
        </row>
        <row r="300">
          <cell r="J300" t="str">
            <v>TantalumJiujiang Nonferrous Metals Smelting Company Limited</v>
          </cell>
        </row>
        <row r="301">
          <cell r="J301" t="str">
            <v>TantalumJiujiang Tanbre Co., Ltd.</v>
          </cell>
        </row>
        <row r="302">
          <cell r="J302" t="str">
            <v>TantalumJiujiang Zhongao Tantalum &amp; Niobium Co., Ltd.</v>
          </cell>
        </row>
        <row r="303">
          <cell r="J303" t="str">
            <v>TantalumKEMET Blue Metals</v>
          </cell>
        </row>
        <row r="304">
          <cell r="J304" t="str">
            <v>TantalumKEMET Blue Powder</v>
          </cell>
        </row>
        <row r="305">
          <cell r="J305" t="str">
            <v>TantalumKing-Tan Tantalum Industry Ltd.</v>
          </cell>
        </row>
        <row r="306">
          <cell r="J306" t="str">
            <v>TantalumLSM Brasil S.A.</v>
          </cell>
        </row>
        <row r="307">
          <cell r="J307" t="str">
            <v>TantalumMetallurgical Products India Pvt. Ltd. (MPIL)</v>
          </cell>
        </row>
        <row r="308">
          <cell r="J308" t="str">
            <v>TantalumMetallurgical Products India Pvt., Ltd.</v>
          </cell>
        </row>
        <row r="309">
          <cell r="J309" t="str">
            <v>TantalumMineração Taboca S.A.</v>
          </cell>
        </row>
        <row r="310">
          <cell r="J310" t="str">
            <v>TantalumMineracao Taboca S.A.</v>
          </cell>
        </row>
        <row r="311">
          <cell r="J311" t="str">
            <v>TantalumMitsui Mining &amp; Smelting</v>
          </cell>
        </row>
        <row r="312">
          <cell r="J312" t="str">
            <v>TantalumMitsui Mining and Smelting Co., Ltd.</v>
          </cell>
        </row>
        <row r="313">
          <cell r="J313" t="str">
            <v>TantalumMolycorp Silmet A.S.</v>
          </cell>
        </row>
        <row r="314">
          <cell r="J314" t="str">
            <v>TantalumNingxia Orient Tantalum Industry Co., Ltd.</v>
          </cell>
        </row>
        <row r="315">
          <cell r="J315" t="str">
            <v>TantalumNPM Silmet AS</v>
          </cell>
        </row>
        <row r="316">
          <cell r="J316" t="str">
            <v>TantalumPower Resources Ltd.</v>
          </cell>
        </row>
        <row r="317">
          <cell r="J317" t="str">
            <v>TantalumQuantumClean</v>
          </cell>
        </row>
        <row r="318">
          <cell r="J318" t="str">
            <v>TantalumResind Industria e Comercio Ltda.</v>
          </cell>
        </row>
        <row r="319">
          <cell r="J319" t="str">
            <v>TantalumResind Ind e Com Ltda.</v>
          </cell>
        </row>
        <row r="320">
          <cell r="J320" t="str">
            <v>TantalumResind Indústria e Comércio Ltda.</v>
          </cell>
        </row>
        <row r="321">
          <cell r="J321" t="str">
            <v>TantalumRFH</v>
          </cell>
        </row>
        <row r="322">
          <cell r="J322" t="str">
            <v>TantalumRFH Tantalum Smeltry Co., Ltd.</v>
          </cell>
        </row>
        <row r="323">
          <cell r="J323" t="str">
            <v>TantalumSolikamsk</v>
          </cell>
        </row>
        <row r="324">
          <cell r="J324" t="str">
            <v>TantalumSolikamsk Magnesium Works OAO</v>
          </cell>
        </row>
        <row r="325">
          <cell r="J325" t="str">
            <v>TantalumSolikamsk Metal Works</v>
          </cell>
        </row>
        <row r="326">
          <cell r="J326" t="str">
            <v>TantalumTaki Chemical Co., Ltd.</v>
          </cell>
        </row>
        <row r="327">
          <cell r="J327" t="str">
            <v>TantalumTaki Chemicals</v>
          </cell>
        </row>
        <row r="328">
          <cell r="J328" t="str">
            <v>TantalumTelex Metals</v>
          </cell>
        </row>
        <row r="329">
          <cell r="J329" t="str">
            <v>TantalumTranzact, Inc.</v>
          </cell>
        </row>
        <row r="330">
          <cell r="J330" t="str">
            <v>TantalumULBA</v>
          </cell>
        </row>
        <row r="331">
          <cell r="J331" t="str">
            <v>TantalumUlba Metallurgical Plant JSC</v>
          </cell>
        </row>
        <row r="332">
          <cell r="J332" t="str">
            <v>TantalumXinXing HaoRong Electronic Material Co., Ltd.</v>
          </cell>
        </row>
        <row r="333">
          <cell r="J333" t="str">
            <v>TantalumYanling Jincheng Tantalum Co., Ltd.</v>
          </cell>
        </row>
        <row r="334">
          <cell r="J334" t="str">
            <v>TantalumYichun Jin Yang Rare Metal Co., Ltd.</v>
          </cell>
        </row>
        <row r="335">
          <cell r="J335" t="str">
            <v>TantalumZhaoqing Duoluoshan Non-ferrous Metals Co.,Ltd</v>
          </cell>
        </row>
        <row r="336">
          <cell r="J336" t="str">
            <v>TantalumZhuzhou Cemented Carbide Group</v>
          </cell>
        </row>
        <row r="337">
          <cell r="J337" t="str">
            <v>TantalumZhuzhou Cemented Carbide Group Co., Ltd.</v>
          </cell>
        </row>
        <row r="338">
          <cell r="J338" t="str">
            <v>TantalumZhuzhou Cemented Carbide Works Imp. &amp; Exp. Co.</v>
          </cell>
        </row>
        <row r="339">
          <cell r="J339" t="str">
            <v>TantalumSmelter not listed</v>
          </cell>
        </row>
        <row r="340">
          <cell r="J340" t="str">
            <v>TantalumSmelter not yet identified</v>
          </cell>
        </row>
        <row r="341">
          <cell r="J341" t="str">
            <v>TinAlent plc</v>
          </cell>
        </row>
        <row r="342">
          <cell r="J342" t="str">
            <v>TinAlpha</v>
          </cell>
        </row>
        <row r="343">
          <cell r="J343" t="str">
            <v>TinAlpha Metals</v>
          </cell>
        </row>
        <row r="344">
          <cell r="J344" t="str">
            <v>TinAlpha Metals Korea Ltd.</v>
          </cell>
        </row>
        <row r="345">
          <cell r="J345" t="str">
            <v>TinAlpha Metals Taiwan</v>
          </cell>
        </row>
        <row r="346">
          <cell r="J346" t="str">
            <v>TinAn Thai Minerals Co., Ltd.</v>
          </cell>
        </row>
        <row r="347">
          <cell r="J347" t="str">
            <v>TinAn Vinh Joint Stock Mineral Processing Company</v>
          </cell>
        </row>
        <row r="348">
          <cell r="J348" t="str">
            <v>TinBrand IMLI</v>
          </cell>
        </row>
        <row r="349">
          <cell r="J349" t="str">
            <v>TinBrand RBT</v>
          </cell>
        </row>
        <row r="350">
          <cell r="J350" t="str">
            <v>TinChengfeng Metals Co Pte Ltd</v>
          </cell>
        </row>
        <row r="351">
          <cell r="J351" t="str">
            <v>TinChenzhou Yun Xiang mining limited liability company</v>
          </cell>
        </row>
        <row r="352">
          <cell r="J352" t="str">
            <v>TinChenzhou Yunxiang Mining and Metallurgy Co., Ltd.</v>
          </cell>
        </row>
        <row r="353">
          <cell r="J353" t="str">
            <v>TinChina Rare Metal Material Co., Ltd.</v>
          </cell>
        </row>
        <row r="354">
          <cell r="J354" t="str">
            <v>TinChina Tin (Hechi)</v>
          </cell>
        </row>
        <row r="355">
          <cell r="J355" t="str">
            <v>TinChina Tin Group Co., Ltd.</v>
          </cell>
        </row>
        <row r="356">
          <cell r="J356" t="str">
            <v>TinChina Tin Lai Ben Smelter Co., Ltd.</v>
          </cell>
        </row>
        <row r="357">
          <cell r="J357" t="str">
            <v>TinChina Yunnan Tin Co Ltd.</v>
          </cell>
        </row>
        <row r="358">
          <cell r="J358" t="str">
            <v>TinCNMC (Guangxi) PGMA Co., Ltd.</v>
          </cell>
        </row>
        <row r="359">
          <cell r="J359" t="str">
            <v>TinCookson</v>
          </cell>
        </row>
        <row r="360">
          <cell r="J360" t="str">
            <v>TinCookson (Alpha Metals Taiwan)</v>
          </cell>
        </row>
        <row r="361">
          <cell r="J361" t="str">
            <v>TinCookson Alpha Metals (Shenzhen) Co., Ltd.</v>
          </cell>
        </row>
        <row r="362">
          <cell r="J362" t="str">
            <v>TinCooperativa Metalurgica de Rondonia Ltda.</v>
          </cell>
        </row>
        <row r="363">
          <cell r="J363" t="str">
            <v>TinCooper Santa</v>
          </cell>
        </row>
        <row r="364">
          <cell r="J364" t="str">
            <v>TinCooperativa Metalurgica de Rondônia Ltda.</v>
          </cell>
        </row>
        <row r="365">
          <cell r="J365" t="str">
            <v>TinCooperMetal</v>
          </cell>
        </row>
        <row r="366">
          <cell r="J366" t="str">
            <v>TinCV Ayi Jaya</v>
          </cell>
        </row>
        <row r="367">
          <cell r="J367" t="str">
            <v>TinCV Dua Sekawan</v>
          </cell>
        </row>
        <row r="368">
          <cell r="J368" t="str">
            <v>TinCV Gita Pesona</v>
          </cell>
        </row>
        <row r="369">
          <cell r="J369" t="str">
            <v>TinCV JusTindo</v>
          </cell>
        </row>
        <row r="370">
          <cell r="J370" t="str">
            <v>TinCV Nurjanah</v>
          </cell>
        </row>
        <row r="371">
          <cell r="J371" t="str">
            <v>TinCV Serumpun Sebalai</v>
          </cell>
        </row>
        <row r="372">
          <cell r="J372" t="str">
            <v>TinCV Tiga Sekawan</v>
          </cell>
        </row>
        <row r="373">
          <cell r="J373" t="str">
            <v>TinCV United Smelting</v>
          </cell>
        </row>
        <row r="374">
          <cell r="J374" t="str">
            <v>TinCV Venus Inti Perkasa</v>
          </cell>
        </row>
        <row r="375">
          <cell r="J375" t="str">
            <v>TinDa Nang Processing Import and Export Joint Stock</v>
          </cell>
        </row>
        <row r="376">
          <cell r="J376" t="str">
            <v>TinDowa</v>
          </cell>
        </row>
        <row r="377">
          <cell r="J377" t="str">
            <v>TinDowa Metaltech Co., Ltd.</v>
          </cell>
        </row>
        <row r="378">
          <cell r="J378" t="str">
            <v>TinElectro-Mechanical Facility of the Cao Bang Minerals &amp; Metallurgy Joint Stock Company</v>
          </cell>
        </row>
        <row r="379">
          <cell r="J379" t="str">
            <v>TinElmet S.L.U.</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TinGeiju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Pinggui PGMA Co. Ltd.</v>
          </cell>
        </row>
        <row r="401">
          <cell r="J401" t="str">
            <v>TinGuanyang Guida Nonferrous Metal Smelting Plant</v>
          </cell>
        </row>
        <row r="402">
          <cell r="J402" t="str">
            <v>TinHuiChang Hill Tin Industry Co., Ltd.</v>
          </cell>
        </row>
        <row r="403">
          <cell r="J403" t="str">
            <v>TinHuichang Jinshunda Tin Co., Ltd.</v>
          </cell>
        </row>
        <row r="404">
          <cell r="J404" t="str">
            <v>TinHuichang Shun Tin Kam Industries, Ltd.</v>
          </cell>
        </row>
        <row r="405">
          <cell r="J405" t="str">
            <v>TinINDONESIAN STATE TIN CORPORATION MENTOK SMELTER</v>
          </cell>
        </row>
        <row r="406">
          <cell r="J406" t="str">
            <v>TinIndra Eramulti Logam</v>
          </cell>
        </row>
        <row r="407">
          <cell r="J407" t="str">
            <v>TinJiangxi Ketai Advanced Material Co., Ltd.</v>
          </cell>
        </row>
        <row r="408">
          <cell r="J408" t="str">
            <v>TinJiangxi Nanshan</v>
          </cell>
        </row>
        <row r="409">
          <cell r="J409" t="str">
            <v>TinJiangxi Shunda Huichang Kam Tin Co., Ltd.</v>
          </cell>
        </row>
        <row r="410">
          <cell r="J410" t="str">
            <v>TinKai Union Industry and Trade Co., Ltd. (China)</v>
          </cell>
        </row>
        <row r="411">
          <cell r="J411" t="str">
            <v>TinKai Unita Trade Limited Liability Company</v>
          </cell>
        </row>
        <row r="412">
          <cell r="J412" t="str">
            <v>TinKundur Smelter</v>
          </cell>
        </row>
        <row r="413">
          <cell r="J413" t="str">
            <v>TinLiuzhhou China Tin</v>
          </cell>
        </row>
        <row r="414">
          <cell r="J414" t="str">
            <v>TinMagnu's Minerais Metais e Ligas Ltda.</v>
          </cell>
        </row>
        <row r="415">
          <cell r="J415" t="str">
            <v>TinMalaysia Smelting Corporation (MSC)</v>
          </cell>
        </row>
        <row r="416">
          <cell r="J416" t="str">
            <v>TinMelt Metais e Ligas S.A.</v>
          </cell>
        </row>
        <row r="417">
          <cell r="J417" t="str">
            <v>TinMentok Smelter</v>
          </cell>
        </row>
        <row r="418">
          <cell r="J418" t="str">
            <v>TinMetallic Materials Branch of Guangxi China Tin Group Co.,Ltd.</v>
          </cell>
        </row>
        <row r="419">
          <cell r="J419" t="str">
            <v>TinMetallic Resources, Inc.</v>
          </cell>
        </row>
        <row r="420">
          <cell r="J420" t="str">
            <v>TinMetallo-Chimique N.V.</v>
          </cell>
        </row>
        <row r="421">
          <cell r="J421" t="str">
            <v>TinMineracao Taboca S.A.</v>
          </cell>
        </row>
        <row r="422">
          <cell r="J422" t="str">
            <v>TinMineração Taboca S.A.</v>
          </cell>
        </row>
        <row r="423">
          <cell r="J423" t="str">
            <v>TinMinsur</v>
          </cell>
        </row>
        <row r="424">
          <cell r="J424" t="str">
            <v>TinMitsubishi Materials Corporation</v>
          </cell>
        </row>
        <row r="425">
          <cell r="J425" t="str">
            <v>TinModeltech Sdn Bhd</v>
          </cell>
        </row>
        <row r="426">
          <cell r="J426" t="str">
            <v>TinMSC</v>
          </cell>
        </row>
        <row r="427">
          <cell r="J427" t="str">
            <v>TinNankang Nanshan Tin Manufactory Co., Ltd.</v>
          </cell>
        </row>
        <row r="428">
          <cell r="J428" t="str">
            <v>TinNanshan Tin Co. Ltd.</v>
          </cell>
        </row>
        <row r="429">
          <cell r="J429" t="str">
            <v>TinNghe Tinh Non-Ferrous Metals Joint Stock Company</v>
          </cell>
        </row>
        <row r="430">
          <cell r="J430" t="str">
            <v>TinO.M. Manufacturing (Thailand) Co., Ltd.</v>
          </cell>
        </row>
        <row r="431">
          <cell r="J431" t="str">
            <v>TinO.M. Manufacturing Philippines, Inc.</v>
          </cell>
        </row>
        <row r="432">
          <cell r="J432" t="str">
            <v>TinOMSA</v>
          </cell>
        </row>
        <row r="433">
          <cell r="J433" t="str">
            <v>TinOperaciones Metalurgical S.A.</v>
          </cell>
        </row>
        <row r="434">
          <cell r="J434" t="str">
            <v>TinPGMA</v>
          </cell>
        </row>
        <row r="435">
          <cell r="J435" t="str">
            <v>TinPT Aries Kencana Sejahtera</v>
          </cell>
        </row>
        <row r="436">
          <cell r="J436" t="str">
            <v>TinPT Artha Cipta Langgeng</v>
          </cell>
        </row>
        <row r="437">
          <cell r="J437" t="str">
            <v>TinPT ATD Makmur Mandiri Jaya</v>
          </cell>
        </row>
        <row r="438">
          <cell r="J438" t="str">
            <v>TinPT Babel Inti Perkasa</v>
          </cell>
        </row>
        <row r="439">
          <cell r="J439" t="str">
            <v>TinPT Bangka Prima Tin</v>
          </cell>
        </row>
        <row r="440">
          <cell r="J440" t="str">
            <v>TinPT Bangka Tin Industry</v>
          </cell>
        </row>
        <row r="441">
          <cell r="J441" t="str">
            <v>TinPT Belitung Industri Sejahtera</v>
          </cell>
        </row>
        <row r="442">
          <cell r="J442" t="str">
            <v>TinPT Bukit Timah</v>
          </cell>
        </row>
        <row r="443">
          <cell r="J443" t="str">
            <v>TinPT Cipta Persada Mulia</v>
          </cell>
        </row>
        <row r="444">
          <cell r="J444" t="str">
            <v>TinPT DS Jaya Abadi</v>
          </cell>
        </row>
        <row r="445">
          <cell r="J445" t="str">
            <v>TinPT Eunindo Usaha Mandiri</v>
          </cell>
        </row>
        <row r="446">
          <cell r="J446" t="str">
            <v>TinPT Indora Ermulti</v>
          </cell>
        </row>
        <row r="447">
          <cell r="J447" t="str">
            <v>TinPT Indra Eramult Logam Industri</v>
          </cell>
        </row>
        <row r="448">
          <cell r="J448" t="str">
            <v>TinPT Inti Stania Prima</v>
          </cell>
        </row>
        <row r="449">
          <cell r="J449" t="str">
            <v>TinPT Justindo</v>
          </cell>
        </row>
        <row r="450">
          <cell r="J450" t="str">
            <v>TinPT Karimun Mining</v>
          </cell>
        </row>
        <row r="451">
          <cell r="J451" t="str">
            <v>TinPT Kijang Jaya Mandiri</v>
          </cell>
        </row>
        <row r="452">
          <cell r="J452" t="str">
            <v>TinPT Lautan Harmonis Sejahtera</v>
          </cell>
        </row>
        <row r="453">
          <cell r="J453" t="str">
            <v>TinPT Menara Cipta Mulia</v>
          </cell>
        </row>
        <row r="454">
          <cell r="J454" t="str">
            <v>TinPT Mitra Stania Prima</v>
          </cell>
        </row>
        <row r="455">
          <cell r="J455" t="str">
            <v>TinPT O.M. Indonesia</v>
          </cell>
        </row>
        <row r="456">
          <cell r="J456" t="str">
            <v>TinPT Panca Mega Persada</v>
          </cell>
        </row>
        <row r="457">
          <cell r="J457" t="str">
            <v>TinPT Prima Timah Utama</v>
          </cell>
        </row>
        <row r="458">
          <cell r="J458" t="str">
            <v>TinPT Refined Bangka Tin</v>
          </cell>
        </row>
        <row r="459">
          <cell r="J459" t="str">
            <v>TinPT Sariwiguna Binasentosa</v>
          </cell>
        </row>
        <row r="460">
          <cell r="J460" t="str">
            <v>TinPT Stanindo Inti Perkasa</v>
          </cell>
        </row>
        <row r="461">
          <cell r="J461" t="str">
            <v>TinPT Sukses Inti Makmur</v>
          </cell>
        </row>
        <row r="462">
          <cell r="J462" t="str">
            <v>TinPT Sumber Jaya Indah</v>
          </cell>
        </row>
        <row r="463">
          <cell r="J463" t="str">
            <v>TinPT Tambang Timah</v>
          </cell>
        </row>
        <row r="464">
          <cell r="J464" t="str">
            <v>TinPT Timah (Persero) Tbk Kundur</v>
          </cell>
        </row>
        <row r="465">
          <cell r="J465" t="str">
            <v>TinPT Timah (Persero) Tbk Mentok</v>
          </cell>
        </row>
        <row r="466">
          <cell r="J466" t="str">
            <v>TinPT Tinindo Inter Nusa</v>
          </cell>
        </row>
        <row r="467">
          <cell r="J467" t="str">
            <v>TinPT Tommy Utama</v>
          </cell>
        </row>
        <row r="468">
          <cell r="J468" t="str">
            <v>TinResind Industria e Comercio Ltda.</v>
          </cell>
        </row>
        <row r="469">
          <cell r="J469" t="str">
            <v>TinResind Ind e Com Ltda.</v>
          </cell>
        </row>
        <row r="470">
          <cell r="J470" t="str">
            <v>TinResind Indústria e Comércio Ltda.</v>
          </cell>
        </row>
        <row r="471">
          <cell r="J471" t="str">
            <v>TinRui Da Hung</v>
          </cell>
        </row>
        <row r="472">
          <cell r="J472" t="str">
            <v>TinShunda Huichang Kam Tin Co., Ltd.</v>
          </cell>
        </row>
        <row r="473">
          <cell r="J473" t="str">
            <v>TinSmelting Branch of Yunnan Tin Company Ltd</v>
          </cell>
        </row>
        <row r="474">
          <cell r="J474" t="str">
            <v>TinSoft Metais Ltda.</v>
          </cell>
        </row>
        <row r="475">
          <cell r="J475" t="str">
            <v>TinSuper Ligas</v>
          </cell>
        </row>
        <row r="476">
          <cell r="J476" t="str">
            <v>TinThai Solder Industry Corp., Ltd.</v>
          </cell>
        </row>
        <row r="477">
          <cell r="J477" t="str">
            <v>TinThailand Smelting &amp; Refining Co Ltd</v>
          </cell>
        </row>
        <row r="478">
          <cell r="J478" t="str">
            <v>TinThaisarco</v>
          </cell>
        </row>
        <row r="479">
          <cell r="J479" t="str">
            <v>TinThe Gejiu cloud new colored electrolytic</v>
          </cell>
        </row>
        <row r="480">
          <cell r="J480" t="str">
            <v>TinTin Products Manufacturing Co.LTD. of YTCL</v>
          </cell>
        </row>
        <row r="481">
          <cell r="J481" t="str">
            <v>TinToboca/ Paranapenema</v>
          </cell>
        </row>
        <row r="482">
          <cell r="J482" t="str">
            <v>TinTuyen Quang Non-Ferrous Metals Joint Stock Company</v>
          </cell>
        </row>
        <row r="483">
          <cell r="J483" t="str">
            <v>TinUnit Timah Kundur PT Tambang</v>
          </cell>
        </row>
        <row r="484">
          <cell r="J484" t="str">
            <v>TinVQB Mineral and Trading Group JSC</v>
          </cell>
        </row>
        <row r="485">
          <cell r="J485" t="str">
            <v>TinWhite Solder Metalurgia e Mineracao Ltda.</v>
          </cell>
        </row>
        <row r="486">
          <cell r="J486" t="str">
            <v>TinWhite Solder Metalurgia e Mineração Ltda.</v>
          </cell>
        </row>
        <row r="487">
          <cell r="J487" t="str">
            <v>TinWhite Solder Metalurgica</v>
          </cell>
        </row>
        <row r="488">
          <cell r="J488" t="str">
            <v>TinXiHai - Liuzhou China Tin Group Co ltd</v>
          </cell>
        </row>
        <row r="489">
          <cell r="J489" t="str">
            <v>TinYTCL</v>
          </cell>
        </row>
        <row r="490">
          <cell r="J490" t="str">
            <v>TinYunan Gejiu Yunxin Electrolyze Limited</v>
          </cell>
        </row>
        <row r="491">
          <cell r="J491" t="str">
            <v>TinYunnan Adventure Co., Ltd.</v>
          </cell>
        </row>
        <row r="492">
          <cell r="J492" t="str">
            <v>TinYunnan Chengfeng</v>
          </cell>
        </row>
        <row r="493">
          <cell r="J493" t="str">
            <v>TinYunnan Chengfeng Non-ferrous Metals Co., Ltd.</v>
          </cell>
        </row>
        <row r="494">
          <cell r="J494" t="str">
            <v>TinYunnan Geiju Zili Metallurgy Co. Ltd.</v>
          </cell>
        </row>
        <row r="495">
          <cell r="J495" t="str">
            <v>TinYunNan Gejiu Yunxin Electrolyze Limited</v>
          </cell>
        </row>
        <row r="496">
          <cell r="J496" t="str">
            <v>TinYunnan ride non-ferrous metal co., LTD</v>
          </cell>
        </row>
        <row r="497">
          <cell r="J497" t="str">
            <v>TinYunnan Tin Company Limited</v>
          </cell>
        </row>
        <row r="498">
          <cell r="J498" t="str">
            <v>TinYunnan Tin Company, Ltd.</v>
          </cell>
        </row>
        <row r="499">
          <cell r="J499" t="str">
            <v>TinYunnan wind Nonferrous Metals Co., Ltd.</v>
          </cell>
        </row>
        <row r="500">
          <cell r="J500" t="str">
            <v>TinYunnan Xi YE</v>
          </cell>
        </row>
        <row r="501">
          <cell r="J501" t="str">
            <v>TinYuntinic Resources</v>
          </cell>
        </row>
        <row r="502">
          <cell r="J502" t="str">
            <v>TinYUNXIN colored electrolysis Company Limited</v>
          </cell>
        </row>
        <row r="503">
          <cell r="J503" t="str">
            <v>TinSmelter not listed</v>
          </cell>
        </row>
        <row r="504">
          <cell r="J504" t="str">
            <v>TinSmelter not yet identified</v>
          </cell>
        </row>
        <row r="505">
          <cell r="J505" t="str">
            <v>TungstenA.L.M.T. TUNGSTEN Corp.</v>
          </cell>
        </row>
        <row r="506">
          <cell r="J506" t="str">
            <v>TungstenACL Metais Eireli</v>
          </cell>
        </row>
        <row r="507">
          <cell r="J507" t="str">
            <v>TungstenAllied Material Corporation</v>
          </cell>
        </row>
        <row r="508">
          <cell r="J508" t="str">
            <v>TungstenALMT Corp</v>
          </cell>
        </row>
        <row r="509">
          <cell r="J509" t="str">
            <v>TungstenALMT Sumitomo Group</v>
          </cell>
        </row>
        <row r="510">
          <cell r="J510" t="str">
            <v>TungstenAsia Tungsten Products Vietnam Ltd.</v>
          </cell>
        </row>
        <row r="511">
          <cell r="J511" t="str">
            <v>TungstenATI Metalworking Products</v>
          </cell>
        </row>
        <row r="512">
          <cell r="J512" t="str">
            <v>TungstenATI Tungsten Materials</v>
          </cell>
        </row>
        <row r="513">
          <cell r="J513" t="str">
            <v>TungstenChaozhou Xianglu Tungsten Industry Co., Ltd.</v>
          </cell>
        </row>
        <row r="514">
          <cell r="J514" t="str">
            <v>TungstenChenzhou Diamond Tungsten Products Co., Ltd.</v>
          </cell>
        </row>
        <row r="515">
          <cell r="J515" t="str">
            <v>TungstenChina National Non Ferrous</v>
          </cell>
        </row>
        <row r="516">
          <cell r="J516" t="str">
            <v>TungstenChongyi Zhangyuan Tungsten Co., Ltd.</v>
          </cell>
        </row>
        <row r="517">
          <cell r="J517" t="str">
            <v>TungstenDayu Weiliang Tungsten Co., Ltd.</v>
          </cell>
        </row>
        <row r="518">
          <cell r="J518" t="str">
            <v>TungstenFujian Jinxin Tungsten Co., Ltd.</v>
          </cell>
        </row>
        <row r="519">
          <cell r="J519" t="str">
            <v>TungstenGanzhou Haichuang Tungsten Industry Co., Ltd.</v>
          </cell>
        </row>
        <row r="520">
          <cell r="J520" t="str">
            <v>TungstenGanzhou Huaxing Tungsten Products Co., Ltd.</v>
          </cell>
        </row>
        <row r="521">
          <cell r="J521" t="str">
            <v>TungstenGanzhou Jiangwu Ferrotungsten Co., Ltd.</v>
          </cell>
        </row>
        <row r="522">
          <cell r="J522" t="str">
            <v>TungstenGanzhou Seadragon W &amp; Mo Co., Ltd.</v>
          </cell>
        </row>
        <row r="523">
          <cell r="J523" t="str">
            <v>TungstenGanzhou Yatai Tungsten Co., Ltd.</v>
          </cell>
        </row>
        <row r="524">
          <cell r="J524" t="str">
            <v>TungstenGlobal Tungsten &amp; Powders Corp.</v>
          </cell>
        </row>
        <row r="525">
          <cell r="J525" t="str">
            <v>TungstenGTP</v>
          </cell>
        </row>
        <row r="526">
          <cell r="J526" t="str">
            <v>TungstenGuangdong Xianglu Tungsten Co., Ltd.</v>
          </cell>
        </row>
        <row r="527">
          <cell r="J527" t="str">
            <v>TungstenH.C. Starck Smelting GmbH &amp; Co. KG</v>
          </cell>
        </row>
        <row r="528">
          <cell r="J528" t="str">
            <v>TungstenH.C. Starck GmbH</v>
          </cell>
        </row>
        <row r="529">
          <cell r="J529" t="str">
            <v>TungstenH.C. Starck Tungsten GmbH</v>
          </cell>
        </row>
        <row r="530">
          <cell r="J530" t="str">
            <v>TungstenHuman Chun-Chang non-ferrous Smelting &amp; Concentrating Co., Ltd.</v>
          </cell>
        </row>
        <row r="531">
          <cell r="J531" t="str">
            <v>TungstenHunan Chenzhou Mining Co., Ltd.</v>
          </cell>
        </row>
        <row r="532">
          <cell r="J532" t="str">
            <v>TungstenHunan Chenzhou Mining Group Co., Ltd.</v>
          </cell>
        </row>
        <row r="533">
          <cell r="J533" t="str">
            <v>TungstenHunan Chuangda Vanadium Tungsten Co., Ltd. Wuji</v>
          </cell>
        </row>
        <row r="534">
          <cell r="J534" t="str">
            <v>TungstenHunan Chunchang Nonferrous Metals Co., Ltd.</v>
          </cell>
        </row>
        <row r="535">
          <cell r="J535" t="str">
            <v>TungstenHunan Litian Tungsten Industry Co., Ltd.</v>
          </cell>
        </row>
        <row r="536">
          <cell r="J536" t="str">
            <v>TungstenHydrometallurg, JSC</v>
          </cell>
        </row>
        <row r="537">
          <cell r="J537" t="str">
            <v>TungstenJapan New Metals Co., Ltd.</v>
          </cell>
        </row>
        <row r="538">
          <cell r="J538" t="str">
            <v>TungstenJiangwu H.C. Starck Tungsten Products Co., Ltd.</v>
          </cell>
        </row>
        <row r="539">
          <cell r="J539" t="str">
            <v>TungstenJiangxi Dayu Longxintai Tungsten Co., Ltd.</v>
          </cell>
        </row>
        <row r="540">
          <cell r="J540" t="str">
            <v>TungstenJiangxi Gan Bei Tungsten Co., Ltd.</v>
          </cell>
        </row>
        <row r="541">
          <cell r="J541" t="str">
            <v>TungstenJiangxi Minmetals Gao'an Non-ferrous Metals Co., Ltd.</v>
          </cell>
        </row>
        <row r="542">
          <cell r="J542" t="str">
            <v>TungstenJiangxi Tonggu Non-ferrous Metallurgical &amp; Chemical Co., Ltd.</v>
          </cell>
        </row>
        <row r="543">
          <cell r="J543" t="str">
            <v>TungstenJiangxi Tungsten Co Ltd</v>
          </cell>
        </row>
        <row r="544">
          <cell r="J544" t="str">
            <v>TungstenJiangxi Tungsten Industry Group Co. Ltd.</v>
          </cell>
        </row>
        <row r="545">
          <cell r="J545" t="str">
            <v>TungstenJiangxi Xinsheng Tungsten Industry Co., Ltd.</v>
          </cell>
        </row>
        <row r="546">
          <cell r="J546" t="str">
            <v>TungstenJiangxi Xiushui Xianggan Nonferrous Metals Co., Ltd.</v>
          </cell>
        </row>
        <row r="547">
          <cell r="J547" t="str">
            <v>TungstenJiangxi Yaosheng Tungsten Co., Ltd.</v>
          </cell>
        </row>
        <row r="548">
          <cell r="J548" t="str">
            <v>TungstenKennametal Fallon</v>
          </cell>
        </row>
        <row r="549">
          <cell r="J549" t="str">
            <v>TungstenKennametal Huntsville</v>
          </cell>
        </row>
        <row r="550">
          <cell r="J550" t="str">
            <v>TungstenMalipo Haiyu Tungsten Co., Ltd.</v>
          </cell>
        </row>
        <row r="551">
          <cell r="J551" t="str">
            <v>TungstenMoliren Ltd.</v>
          </cell>
        </row>
        <row r="552">
          <cell r="J552" t="str">
            <v>TungstenNiagara Refining LLC</v>
          </cell>
        </row>
        <row r="553">
          <cell r="J553" t="str">
            <v>TungstenNui Phao H.C. Starck Tungsten Chemicals Manufacturing LLC</v>
          </cell>
        </row>
        <row r="554">
          <cell r="J554" t="str">
            <v>TungstenPhilippine Chuangxin Industrial Co., Inc.</v>
          </cell>
        </row>
        <row r="555">
          <cell r="J555" t="str">
            <v>TungstenShaoguan Xinhai Rendan Tungsten Industry Co. Ltd</v>
          </cell>
        </row>
        <row r="556">
          <cell r="J556" t="str">
            <v>TungstenSouth-East Nonferrous Metal Company Limited of Hengyang City</v>
          </cell>
        </row>
        <row r="557">
          <cell r="J557" t="str">
            <v>TungstenTejing (Vietnam) Tungsten Co., Ltd.</v>
          </cell>
        </row>
        <row r="558">
          <cell r="J558" t="str">
            <v>TungstenUnecha Refractory metals plant</v>
          </cell>
        </row>
        <row r="559">
          <cell r="J559" t="str">
            <v>TungstenVietnam Youngsun Tungsten Industry Co., Ltd.</v>
          </cell>
        </row>
        <row r="560">
          <cell r="J560" t="str">
            <v>TungstenWBH</v>
          </cell>
        </row>
        <row r="561">
          <cell r="J561" t="str">
            <v>TungstenWBH,Wolfram [Austria]</v>
          </cell>
        </row>
        <row r="562">
          <cell r="J562" t="str">
            <v>TungstenWolfram Bergbau und Hutten AG</v>
          </cell>
        </row>
        <row r="563">
          <cell r="J563" t="str">
            <v>TungstenWolfram Bergbau und Hütten AG</v>
          </cell>
        </row>
        <row r="564">
          <cell r="J564" t="str">
            <v>TungstenWoltech Korea Co., Ltd.</v>
          </cell>
        </row>
        <row r="565">
          <cell r="J565" t="str">
            <v>TungstenXiamen H.C.</v>
          </cell>
        </row>
        <row r="566">
          <cell r="J566" t="str">
            <v>TungstenXiamen Tungsten (H.C.) Co., Ltd.</v>
          </cell>
        </row>
        <row r="567">
          <cell r="J567" t="str">
            <v>TungstenXiamen Tungsten Co., Ltd.</v>
          </cell>
        </row>
        <row r="568">
          <cell r="J568" t="str">
            <v>TungstenXinfeng Huarui Tungsten &amp; Molybdenum New Material Co., Ltd.</v>
          </cell>
        </row>
        <row r="569">
          <cell r="J569" t="str">
            <v>TungstenXinhai Rendan Shaoguan Tungsten Co., Ltd.</v>
          </cell>
        </row>
        <row r="570">
          <cell r="J570" t="str">
            <v>TungstenZhangyuan Tungsten Co Ltd</v>
          </cell>
        </row>
        <row r="571">
          <cell r="J571" t="str">
            <v>TungstenSmelter not listed</v>
          </cell>
        </row>
        <row r="572">
          <cell r="J572" t="str">
            <v>TungstenSmelter not yet identified</v>
          </cell>
        </row>
      </sheetData>
      <sheetData sheetId="8" refreshError="1"/>
      <sheetData sheetId="9" refreshError="1"/>
      <sheetData sheetId="10">
        <row r="1">
          <cell r="B1" t="str">
            <v>State / Province Name</v>
          </cell>
        </row>
        <row r="2">
          <cell r="B2" t="str">
            <v xml:space="preserve"> Boneiru</v>
          </cell>
        </row>
        <row r="3">
          <cell r="B3" t="str">
            <v>‘Adan</v>
          </cell>
        </row>
        <row r="4">
          <cell r="B4" t="str">
            <v>‘Ajlūn</v>
          </cell>
        </row>
        <row r="5">
          <cell r="B5" t="str">
            <v>‘Ajmān</v>
          </cell>
        </row>
        <row r="6">
          <cell r="B6" t="str">
            <v>‘Akkār</v>
          </cell>
        </row>
        <row r="7">
          <cell r="B7" t="str">
            <v>‘Alī Şabīḩ</v>
          </cell>
        </row>
        <row r="8">
          <cell r="B8" t="str">
            <v>‘Amrān</v>
          </cell>
        </row>
        <row r="9">
          <cell r="B9" t="str">
            <v>‘Anseba</v>
          </cell>
        </row>
        <row r="10">
          <cell r="B10" t="str">
            <v>‘Artā</v>
          </cell>
        </row>
        <row r="11">
          <cell r="B11" t="str">
            <v>A Coruña [La Coruña]</v>
          </cell>
        </row>
        <row r="12">
          <cell r="B12" t="str">
            <v>Aakkâr</v>
          </cell>
        </row>
        <row r="13">
          <cell r="B13" t="str">
            <v>A'ana</v>
          </cell>
        </row>
        <row r="14">
          <cell r="B14" t="str">
            <v>A'ana</v>
          </cell>
        </row>
        <row r="15">
          <cell r="B15" t="str">
            <v>Aargau</v>
          </cell>
        </row>
        <row r="16">
          <cell r="B16" t="str">
            <v>Aberdeen City</v>
          </cell>
        </row>
        <row r="17">
          <cell r="B17" t="str">
            <v>Aberdeenshire</v>
          </cell>
        </row>
        <row r="18">
          <cell r="B18" t="str">
            <v>Abia</v>
          </cell>
        </row>
        <row r="19">
          <cell r="B19" t="str">
            <v>Abidjan</v>
          </cell>
        </row>
        <row r="20">
          <cell r="B20" t="str">
            <v>Abim</v>
          </cell>
        </row>
        <row r="21">
          <cell r="B21" t="str">
            <v>Abkhazia</v>
          </cell>
        </row>
        <row r="22">
          <cell r="B22" t="str">
            <v>Abra</v>
          </cell>
        </row>
        <row r="23">
          <cell r="B23" t="str">
            <v>Abra</v>
          </cell>
        </row>
        <row r="24">
          <cell r="B24" t="str">
            <v>Abruzzo</v>
          </cell>
        </row>
        <row r="25">
          <cell r="B25" t="str">
            <v>Abşeron</v>
          </cell>
        </row>
        <row r="26">
          <cell r="B26" t="str">
            <v>Abū Z̧aby</v>
          </cell>
        </row>
        <row r="27">
          <cell r="B27" t="str">
            <v>Abuja Federal Capital Territory</v>
          </cell>
        </row>
        <row r="28">
          <cell r="B28" t="str">
            <v>Abyān</v>
          </cell>
        </row>
        <row r="29">
          <cell r="B29" t="str">
            <v>Aceh</v>
          </cell>
        </row>
        <row r="30">
          <cell r="B30" t="str">
            <v>Achaḯa</v>
          </cell>
        </row>
        <row r="31">
          <cell r="B31" t="str">
            <v>Acklins</v>
          </cell>
        </row>
        <row r="32">
          <cell r="B32" t="str">
            <v>Acquaviva</v>
          </cell>
        </row>
        <row r="33">
          <cell r="B33" t="str">
            <v>Acre</v>
          </cell>
        </row>
        <row r="34">
          <cell r="B34" t="str">
            <v>Ad Dākhilīyah</v>
          </cell>
        </row>
        <row r="35">
          <cell r="B35" t="str">
            <v>Aḑ Ḑāli‘</v>
          </cell>
        </row>
        <row r="36">
          <cell r="B36" t="str">
            <v>Ad Daqahlīyah</v>
          </cell>
        </row>
        <row r="37">
          <cell r="B37" t="str">
            <v>Ad Dawḩah</v>
          </cell>
        </row>
        <row r="38">
          <cell r="B38" t="str">
            <v>Adamaoua</v>
          </cell>
        </row>
        <row r="39">
          <cell r="B39" t="str">
            <v>Adamaoua</v>
          </cell>
        </row>
        <row r="40">
          <cell r="B40" t="str">
            <v>Adamawa</v>
          </cell>
        </row>
        <row r="41">
          <cell r="B41" t="str">
            <v>Adana</v>
          </cell>
        </row>
        <row r="42">
          <cell r="B42" t="str">
            <v>Ādažu novads</v>
          </cell>
        </row>
        <row r="43">
          <cell r="B43" t="str">
            <v>Addis Ababa</v>
          </cell>
        </row>
        <row r="44">
          <cell r="B44" t="str">
            <v>Addu Atholhu</v>
          </cell>
        </row>
        <row r="45">
          <cell r="B45" t="str">
            <v>Ādīs Ābeba</v>
          </cell>
        </row>
        <row r="46">
          <cell r="B46" t="str">
            <v>Adıyaman</v>
          </cell>
        </row>
        <row r="47">
          <cell r="B47" t="str">
            <v>Adjumani</v>
          </cell>
        </row>
        <row r="48">
          <cell r="B48" t="str">
            <v>Adrar</v>
          </cell>
        </row>
        <row r="49">
          <cell r="B49" t="str">
            <v>Adrar</v>
          </cell>
        </row>
        <row r="50">
          <cell r="B50" t="str">
            <v>Adygeja, Respublika</v>
          </cell>
        </row>
        <row r="51">
          <cell r="B51" t="str">
            <v>Adygeya, Respublika</v>
          </cell>
        </row>
        <row r="52">
          <cell r="B52" t="str">
            <v>Afar</v>
          </cell>
        </row>
        <row r="53">
          <cell r="B53" t="str">
            <v>Āfar</v>
          </cell>
        </row>
        <row r="54">
          <cell r="B54" t="str">
            <v>Afyonkarahisar</v>
          </cell>
        </row>
        <row r="55">
          <cell r="B55" t="str">
            <v>Agadez</v>
          </cell>
        </row>
        <row r="56">
          <cell r="B56" t="str">
            <v>Agadir-Ida-Outanane</v>
          </cell>
        </row>
        <row r="57">
          <cell r="B57" t="str">
            <v>Agago</v>
          </cell>
        </row>
        <row r="58">
          <cell r="B58" t="str">
            <v>Agalega Islands</v>
          </cell>
        </row>
        <row r="59">
          <cell r="B59" t="str">
            <v>Ağcabədi</v>
          </cell>
        </row>
        <row r="60">
          <cell r="B60" t="str">
            <v>Ağdam</v>
          </cell>
        </row>
        <row r="61">
          <cell r="B61" t="str">
            <v>Ağdaş</v>
          </cell>
        </row>
        <row r="62">
          <cell r="B62" t="str">
            <v>Ágion Óros</v>
          </cell>
        </row>
        <row r="63">
          <cell r="B63" t="str">
            <v>Aglonas novads</v>
          </cell>
        </row>
        <row r="64">
          <cell r="B64" t="str">
            <v>Ağrı</v>
          </cell>
        </row>
        <row r="65">
          <cell r="B65" t="str">
            <v>Agrigento</v>
          </cell>
        </row>
        <row r="66">
          <cell r="B66" t="str">
            <v>Ağstafa</v>
          </cell>
        </row>
        <row r="67">
          <cell r="B67" t="str">
            <v>Ağsu</v>
          </cell>
        </row>
        <row r="68">
          <cell r="B68" t="str">
            <v>Aguascalientes</v>
          </cell>
        </row>
        <row r="69">
          <cell r="B69" t="str">
            <v>Agusan del Norte</v>
          </cell>
        </row>
        <row r="70">
          <cell r="B70" t="str">
            <v>Agusan del Sur</v>
          </cell>
        </row>
        <row r="71">
          <cell r="B71" t="str">
            <v>Ahal</v>
          </cell>
        </row>
        <row r="72">
          <cell r="B72" t="str">
            <v>Ahuachapán</v>
          </cell>
        </row>
        <row r="73">
          <cell r="B73" t="str">
            <v>Ahvenanmaan maakunta</v>
          </cell>
        </row>
        <row r="74">
          <cell r="B74" t="str">
            <v>Aichi</v>
          </cell>
        </row>
        <row r="75">
          <cell r="B75" t="str">
            <v>Aiga-i-le-Tai</v>
          </cell>
        </row>
        <row r="76">
          <cell r="B76" t="str">
            <v>Aiga-i-le-Tai</v>
          </cell>
        </row>
        <row r="77">
          <cell r="B77" t="str">
            <v>Aileu</v>
          </cell>
        </row>
        <row r="78">
          <cell r="B78" t="str">
            <v>Aileu</v>
          </cell>
        </row>
        <row r="79">
          <cell r="B79" t="str">
            <v>Ailinglaplap</v>
          </cell>
        </row>
        <row r="80">
          <cell r="B80" t="str">
            <v>Ailinglaplap</v>
          </cell>
        </row>
        <row r="81">
          <cell r="B81" t="str">
            <v>Ailuk</v>
          </cell>
        </row>
        <row r="82">
          <cell r="B82" t="str">
            <v>Ailuk</v>
          </cell>
        </row>
        <row r="83">
          <cell r="B83" t="str">
            <v>Aimeliik</v>
          </cell>
        </row>
        <row r="84">
          <cell r="B84" t="str">
            <v>Aimeliik</v>
          </cell>
        </row>
        <row r="85">
          <cell r="B85" t="str">
            <v>Ain</v>
          </cell>
        </row>
        <row r="86">
          <cell r="B86" t="str">
            <v>Aïn Defla</v>
          </cell>
        </row>
        <row r="87">
          <cell r="B87" t="str">
            <v>Aïn Témouchent</v>
          </cell>
        </row>
        <row r="88">
          <cell r="B88" t="str">
            <v>Ainaro</v>
          </cell>
        </row>
        <row r="89">
          <cell r="B89" t="str">
            <v>Ainaru</v>
          </cell>
        </row>
        <row r="90">
          <cell r="B90" t="str">
            <v>Airai</v>
          </cell>
        </row>
        <row r="91">
          <cell r="B91" t="str">
            <v>Airai</v>
          </cell>
        </row>
        <row r="92">
          <cell r="B92" t="str">
            <v>Aisne</v>
          </cell>
        </row>
        <row r="93">
          <cell r="B93" t="str">
            <v>Aiti</v>
          </cell>
        </row>
        <row r="94">
          <cell r="B94" t="str">
            <v>Aitoloakarnanía</v>
          </cell>
        </row>
        <row r="95">
          <cell r="B95" t="str">
            <v>Aiwo</v>
          </cell>
        </row>
        <row r="96">
          <cell r="B96" t="str">
            <v>Aiwo</v>
          </cell>
        </row>
        <row r="97">
          <cell r="B97" t="str">
            <v>Aizkraukles novads</v>
          </cell>
        </row>
        <row r="98">
          <cell r="B98" t="str">
            <v>Aizputes novads</v>
          </cell>
        </row>
        <row r="99">
          <cell r="B99" t="str">
            <v>Ajaria</v>
          </cell>
        </row>
        <row r="100">
          <cell r="B100" t="str">
            <v>Ajdovščina</v>
          </cell>
        </row>
        <row r="101">
          <cell r="B101" t="str">
            <v>Akershus</v>
          </cell>
        </row>
        <row r="102">
          <cell r="B102" t="str">
            <v>Akershus</v>
          </cell>
        </row>
        <row r="103">
          <cell r="B103" t="str">
            <v>Akita</v>
          </cell>
        </row>
        <row r="104">
          <cell r="B104" t="str">
            <v>Aklan</v>
          </cell>
        </row>
        <row r="105">
          <cell r="B105" t="str">
            <v>Aklan</v>
          </cell>
        </row>
        <row r="106">
          <cell r="B106" t="str">
            <v>Akmenė</v>
          </cell>
        </row>
        <row r="107">
          <cell r="B107" t="str">
            <v>Akmolinskaja oblast'</v>
          </cell>
        </row>
        <row r="108">
          <cell r="B108" t="str">
            <v>Akmolinskaya oblast'</v>
          </cell>
        </row>
        <row r="109">
          <cell r="B109" t="str">
            <v>Aknīstes novads</v>
          </cell>
        </row>
        <row r="110">
          <cell r="B110" t="str">
            <v>Aksaray</v>
          </cell>
        </row>
        <row r="111">
          <cell r="B111" t="str">
            <v>Aktjubinskaja oblast'</v>
          </cell>
        </row>
        <row r="112">
          <cell r="B112" t="str">
            <v>Aktyubinskaya oblast'</v>
          </cell>
        </row>
        <row r="113">
          <cell r="B113" t="str">
            <v>Akwa Ibom</v>
          </cell>
        </row>
        <row r="114">
          <cell r="B114" t="str">
            <v>Al ‘Aqabah</v>
          </cell>
        </row>
        <row r="115">
          <cell r="B115" t="str">
            <v>Al ‘Āşimah</v>
          </cell>
        </row>
        <row r="116">
          <cell r="B116" t="str">
            <v>Al ‘Āşimah</v>
          </cell>
        </row>
        <row r="117">
          <cell r="B117" t="str">
            <v>Al ‘A̅şimah</v>
          </cell>
        </row>
        <row r="118">
          <cell r="B118" t="str">
            <v>Al Aḩmadī</v>
          </cell>
        </row>
        <row r="119">
          <cell r="B119" t="str">
            <v>Al Anbār</v>
          </cell>
        </row>
        <row r="120">
          <cell r="B120" t="str">
            <v>Al Awsaţ</v>
          </cell>
        </row>
        <row r="121">
          <cell r="B121" t="str">
            <v>Al Bāḩah</v>
          </cell>
        </row>
        <row r="122">
          <cell r="B122" t="str">
            <v>Al Baḩr al Aḩmar</v>
          </cell>
        </row>
        <row r="123">
          <cell r="B123" t="str">
            <v>Al Baḩr al Aḩmar</v>
          </cell>
        </row>
        <row r="124">
          <cell r="B124" t="str">
            <v>Al Balqā’</v>
          </cell>
        </row>
        <row r="125">
          <cell r="B125" t="str">
            <v>Al Başrah</v>
          </cell>
        </row>
        <row r="126">
          <cell r="B126" t="str">
            <v>Al Baţḩah</v>
          </cell>
        </row>
        <row r="127">
          <cell r="B127" t="str">
            <v>Al Bayḑā’</v>
          </cell>
        </row>
        <row r="128">
          <cell r="B128" t="str">
            <v>Al Biqā‘</v>
          </cell>
        </row>
        <row r="129">
          <cell r="B129" t="str">
            <v>Al Buḩayrah</v>
          </cell>
        </row>
        <row r="130">
          <cell r="B130" t="str">
            <v>Al Buḩayrah</v>
          </cell>
        </row>
        <row r="131">
          <cell r="B131" t="str">
            <v>Al Buraymī</v>
          </cell>
        </row>
        <row r="132">
          <cell r="B132" t="str">
            <v>Al Buţnān</v>
          </cell>
        </row>
        <row r="133">
          <cell r="B133" t="str">
            <v>Al Farwānīyah</v>
          </cell>
        </row>
        <row r="134">
          <cell r="B134" t="str">
            <v>Al Fayyūm</v>
          </cell>
        </row>
        <row r="135">
          <cell r="B135" t="str">
            <v>Al Fujayrah</v>
          </cell>
        </row>
        <row r="136">
          <cell r="B136" t="str">
            <v>Al Gharbīyah</v>
          </cell>
        </row>
        <row r="137">
          <cell r="B137" t="str">
            <v>Al Haouz</v>
          </cell>
        </row>
        <row r="138">
          <cell r="B138" t="str">
            <v>Al Ḩasakah</v>
          </cell>
        </row>
        <row r="139">
          <cell r="B139" t="str">
            <v>Al Hoceïma</v>
          </cell>
        </row>
        <row r="140">
          <cell r="B140" t="str">
            <v>Al Ḩudaydah</v>
          </cell>
        </row>
        <row r="141">
          <cell r="B141" t="str">
            <v>Al Ḩudūd ash Shamālīyah</v>
          </cell>
        </row>
        <row r="142">
          <cell r="B142" t="str">
            <v>Al Iskandarīyah</v>
          </cell>
        </row>
        <row r="143">
          <cell r="B143" t="str">
            <v>Al Ismā'īlīyah</v>
          </cell>
        </row>
        <row r="144">
          <cell r="B144" t="str">
            <v>Al Jabal al Akhḑar</v>
          </cell>
        </row>
        <row r="145">
          <cell r="B145" t="str">
            <v>Al Jabal al Gharbī</v>
          </cell>
        </row>
        <row r="146">
          <cell r="B146" t="str">
            <v>Al Jafārah</v>
          </cell>
        </row>
        <row r="147">
          <cell r="B147" t="str">
            <v>Al Jahrā’</v>
          </cell>
        </row>
        <row r="148">
          <cell r="B148" t="str">
            <v>Al Janūb</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Alsace</v>
          </cell>
        </row>
        <row r="219">
          <cell r="B219" t="str">
            <v>Alsungas novads</v>
          </cell>
        </row>
        <row r="220">
          <cell r="B220" t="str">
            <v>Alta Verapaz</v>
          </cell>
        </row>
        <row r="221">
          <cell r="B221" t="str">
            <v>Altaj, Respublika</v>
          </cell>
        </row>
        <row r="222">
          <cell r="B222" t="str">
            <v>Altajskij kraj</v>
          </cell>
        </row>
        <row r="223">
          <cell r="B223" t="str">
            <v>Altay, Respublika</v>
          </cell>
        </row>
        <row r="224">
          <cell r="B224" t="str">
            <v>Altayskiy kray</v>
          </cell>
        </row>
        <row r="225">
          <cell r="B225" t="str">
            <v>Alto Paraguay</v>
          </cell>
        </row>
        <row r="226">
          <cell r="B226" t="str">
            <v>Alto Paraná</v>
          </cell>
        </row>
        <row r="227">
          <cell r="B227" t="str">
            <v>Alūksnes novads</v>
          </cell>
        </row>
        <row r="228">
          <cell r="B228" t="str">
            <v>Alytaus apskritis</v>
          </cell>
        </row>
        <row r="229">
          <cell r="B229" t="str">
            <v>Alytaus miestas</v>
          </cell>
        </row>
        <row r="230">
          <cell r="B230" t="str">
            <v>Alytus</v>
          </cell>
        </row>
        <row r="231">
          <cell r="B231" t="str">
            <v>Amajyaruguru</v>
          </cell>
        </row>
        <row r="232">
          <cell r="B232" t="str">
            <v>Amajyepfo</v>
          </cell>
        </row>
        <row r="233">
          <cell r="B233" t="str">
            <v>Amambay</v>
          </cell>
        </row>
        <row r="234">
          <cell r="B234" t="str">
            <v>Amānat al ‘Āşimah [city]</v>
          </cell>
        </row>
        <row r="235">
          <cell r="B235" t="str">
            <v>Amapá</v>
          </cell>
        </row>
        <row r="236">
          <cell r="B236" t="str">
            <v>Amara</v>
          </cell>
        </row>
        <row r="237">
          <cell r="B237" t="str">
            <v>Āmara</v>
          </cell>
        </row>
        <row r="238">
          <cell r="B238" t="str">
            <v>Amarumayu</v>
          </cell>
        </row>
        <row r="239">
          <cell r="B239" t="str">
            <v>Amasunu</v>
          </cell>
        </row>
        <row r="240">
          <cell r="B240" t="str">
            <v>Amasya</v>
          </cell>
        </row>
        <row r="241">
          <cell r="B241" t="str">
            <v>Amatas novads</v>
          </cell>
        </row>
        <row r="242">
          <cell r="B242" t="str">
            <v>Amazonas</v>
          </cell>
        </row>
        <row r="243">
          <cell r="B243" t="str">
            <v>Amazonas</v>
          </cell>
        </row>
        <row r="244">
          <cell r="B244" t="str">
            <v>Amazonas</v>
          </cell>
        </row>
        <row r="245">
          <cell r="B245" t="str">
            <v>Amazonas</v>
          </cell>
        </row>
        <row r="246">
          <cell r="B246" t="str">
            <v>American Samoa</v>
          </cell>
        </row>
        <row r="247">
          <cell r="B247" t="str">
            <v>Ammochostos</v>
          </cell>
        </row>
        <row r="248">
          <cell r="B248" t="str">
            <v>Amnat Charoen</v>
          </cell>
        </row>
        <row r="249">
          <cell r="B249" t="str">
            <v>Amolatar</v>
          </cell>
        </row>
        <row r="250">
          <cell r="B250" t="str">
            <v>Ampāntōṭṭai</v>
          </cell>
        </row>
        <row r="251">
          <cell r="B251" t="str">
            <v>Ampara</v>
          </cell>
        </row>
        <row r="252">
          <cell r="B252" t="str">
            <v>Ampāra</v>
          </cell>
        </row>
        <row r="253">
          <cell r="B253" t="str">
            <v>Ampāṟai</v>
          </cell>
        </row>
        <row r="254">
          <cell r="B254" t="str">
            <v>Amudat</v>
          </cell>
        </row>
        <row r="255">
          <cell r="B255" t="str">
            <v>Amuria</v>
          </cell>
        </row>
        <row r="256">
          <cell r="B256" t="str">
            <v>Amurskaja oblast'</v>
          </cell>
        </row>
        <row r="257">
          <cell r="B257" t="str">
            <v>Amurskaya oblast'</v>
          </cell>
        </row>
        <row r="258">
          <cell r="B258" t="str">
            <v>Amuru</v>
          </cell>
        </row>
        <row r="259">
          <cell r="B259" t="str">
            <v>An Cabhán</v>
          </cell>
        </row>
        <row r="260">
          <cell r="B260" t="str">
            <v>An Clár</v>
          </cell>
        </row>
        <row r="261">
          <cell r="B261" t="str">
            <v>An Giang</v>
          </cell>
        </row>
        <row r="262">
          <cell r="B262" t="str">
            <v>An Iarmhí</v>
          </cell>
        </row>
        <row r="263">
          <cell r="B263" t="str">
            <v>An Longfort</v>
          </cell>
        </row>
        <row r="264">
          <cell r="B264" t="str">
            <v>An Mhí</v>
          </cell>
        </row>
        <row r="265">
          <cell r="B265" t="str">
            <v>An Mhumhain</v>
          </cell>
        </row>
        <row r="266">
          <cell r="B266" t="str">
            <v>An Nabaţīyah</v>
          </cell>
        </row>
        <row r="267">
          <cell r="B267" t="str">
            <v>An Najaf</v>
          </cell>
        </row>
        <row r="268">
          <cell r="B268" t="str">
            <v>An Nīl al Abyaḑ</v>
          </cell>
        </row>
        <row r="269">
          <cell r="B269" t="str">
            <v>An Nīl al Azraq</v>
          </cell>
        </row>
        <row r="270">
          <cell r="B270" t="str">
            <v>An Nuqāţ al Khams</v>
          </cell>
        </row>
        <row r="271">
          <cell r="B271" t="str">
            <v>Anabar</v>
          </cell>
        </row>
        <row r="272">
          <cell r="B272" t="str">
            <v>Anabar</v>
          </cell>
        </row>
        <row r="273">
          <cell r="B273" t="str">
            <v>Anambra</v>
          </cell>
        </row>
        <row r="274">
          <cell r="B274" t="str">
            <v>Anatolikí Makedonía kai Thráki</v>
          </cell>
        </row>
        <row r="275">
          <cell r="B275" t="str">
            <v>Ancash</v>
          </cell>
        </row>
        <row r="276">
          <cell r="B276" t="str">
            <v>Ancona</v>
          </cell>
        </row>
        <row r="277">
          <cell r="B277" t="str">
            <v>Andalucía</v>
          </cell>
        </row>
        <row r="278">
          <cell r="B278" t="str">
            <v>Andaman and Nicobar Islands</v>
          </cell>
        </row>
        <row r="279">
          <cell r="B279" t="str">
            <v>Andhra Pradesh</v>
          </cell>
        </row>
        <row r="280">
          <cell r="B280" t="str">
            <v>Andijon</v>
          </cell>
        </row>
        <row r="281">
          <cell r="B281" t="str">
            <v>Andjazîdja</v>
          </cell>
        </row>
        <row r="282">
          <cell r="B282" t="str">
            <v>Andjouân</v>
          </cell>
        </row>
        <row r="283">
          <cell r="B283" t="str">
            <v>Andorra la Vella</v>
          </cell>
        </row>
        <row r="284">
          <cell r="B284" t="str">
            <v>Andrijevica</v>
          </cell>
        </row>
        <row r="285">
          <cell r="B285" t="str">
            <v>Anenii Noi</v>
          </cell>
        </row>
        <row r="286">
          <cell r="B286" t="str">
            <v>Anetan</v>
          </cell>
        </row>
        <row r="287">
          <cell r="B287" t="str">
            <v>Anetan</v>
          </cell>
        </row>
        <row r="288">
          <cell r="B288" t="str">
            <v>Ang Thong</v>
          </cell>
        </row>
        <row r="289">
          <cell r="B289" t="str">
            <v>Angaur</v>
          </cell>
        </row>
        <row r="290">
          <cell r="B290" t="str">
            <v>Angaur</v>
          </cell>
        </row>
        <row r="291">
          <cell r="B291" t="str">
            <v>Angus</v>
          </cell>
        </row>
        <row r="292">
          <cell r="B292" t="str">
            <v>Anhui</v>
          </cell>
        </row>
        <row r="293">
          <cell r="B293" t="str">
            <v>Anibare</v>
          </cell>
        </row>
        <row r="294">
          <cell r="B294" t="str">
            <v>Anibare</v>
          </cell>
        </row>
        <row r="295">
          <cell r="B295" t="str">
            <v>Anjazījah</v>
          </cell>
        </row>
        <row r="296">
          <cell r="B296" t="str">
            <v>Anjouan</v>
          </cell>
        </row>
        <row r="297">
          <cell r="B297" t="str">
            <v>Anjwān</v>
          </cell>
        </row>
        <row r="298">
          <cell r="B298" t="str">
            <v>Ankara</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Aquitaine</v>
          </cell>
        </row>
        <row r="352">
          <cell r="B352" t="str">
            <v>Ar Raqqah</v>
          </cell>
        </row>
        <row r="353">
          <cell r="B353" t="str">
            <v>Ar Rayyān</v>
          </cell>
        </row>
        <row r="354">
          <cell r="B354" t="str">
            <v>Ar Riyāḑ</v>
          </cell>
        </row>
        <row r="355">
          <cell r="B355" t="str">
            <v>Araba</v>
          </cell>
        </row>
        <row r="356">
          <cell r="B356" t="str">
            <v>Aračinovo</v>
          </cell>
        </row>
        <row r="357">
          <cell r="B357" t="str">
            <v>Arad</v>
          </cell>
        </row>
        <row r="358">
          <cell r="B358" t="str">
            <v>Aragac̣otn</v>
          </cell>
        </row>
        <row r="359">
          <cell r="B359" t="str">
            <v>Aragón</v>
          </cell>
        </row>
        <row r="360">
          <cell r="B360" t="str">
            <v>Aragua</v>
          </cell>
        </row>
        <row r="361">
          <cell r="B361" t="str">
            <v>Ararat</v>
          </cell>
        </row>
        <row r="362">
          <cell r="B362" t="str">
            <v>Arauca</v>
          </cell>
        </row>
        <row r="363">
          <cell r="B363" t="str">
            <v>Araucanía</v>
          </cell>
        </row>
        <row r="364">
          <cell r="B364" t="str">
            <v>Arbīl</v>
          </cell>
        </row>
        <row r="365">
          <cell r="B365" t="str">
            <v>Ardabīl</v>
          </cell>
        </row>
        <row r="366">
          <cell r="B366" t="str">
            <v>Ardahan</v>
          </cell>
        </row>
        <row r="367">
          <cell r="B367" t="str">
            <v>Ardèche</v>
          </cell>
        </row>
        <row r="368">
          <cell r="B368" t="str">
            <v>Ardennes</v>
          </cell>
        </row>
        <row r="369">
          <cell r="B369" t="str">
            <v>Ards and North Down</v>
          </cell>
        </row>
        <row r="370">
          <cell r="B370" t="str">
            <v>Arequipa</v>
          </cell>
        </row>
        <row r="371">
          <cell r="B371" t="str">
            <v>Arezzo</v>
          </cell>
        </row>
        <row r="372">
          <cell r="B372" t="str">
            <v>Argeș</v>
          </cell>
        </row>
        <row r="373">
          <cell r="B373" t="str">
            <v>Argolída</v>
          </cell>
        </row>
        <row r="374">
          <cell r="B374" t="str">
            <v>Argyll and Bute</v>
          </cell>
        </row>
        <row r="375">
          <cell r="B375" t="str">
            <v>Arhangay</v>
          </cell>
        </row>
        <row r="376">
          <cell r="B376" t="str">
            <v>Arhangel'skaja oblast'</v>
          </cell>
        </row>
        <row r="377">
          <cell r="B377" t="str">
            <v>Ari Atholhu Dhekunuburi</v>
          </cell>
        </row>
        <row r="378">
          <cell r="B378" t="str">
            <v>Ari Atholhu Uthuruburi</v>
          </cell>
        </row>
        <row r="379">
          <cell r="B379" t="str">
            <v>Arica y Parinacota</v>
          </cell>
        </row>
        <row r="380">
          <cell r="B380" t="str">
            <v>Ariège</v>
          </cell>
        </row>
        <row r="381">
          <cell r="B381" t="str">
            <v>Arīḩā wal Aghwār</v>
          </cell>
        </row>
        <row r="382">
          <cell r="B382" t="str">
            <v>Arikipa</v>
          </cell>
        </row>
        <row r="383">
          <cell r="B383" t="str">
            <v>Arima</v>
          </cell>
        </row>
        <row r="384">
          <cell r="B384" t="str">
            <v>Ariqipa</v>
          </cell>
        </row>
        <row r="385">
          <cell r="B385" t="str">
            <v>Arizona</v>
          </cell>
        </row>
        <row r="386">
          <cell r="B386" t="str">
            <v>Arkadía</v>
          </cell>
        </row>
        <row r="387">
          <cell r="B387" t="str">
            <v>Arkansas</v>
          </cell>
        </row>
        <row r="388">
          <cell r="B388" t="str">
            <v>Arkhabīl Suquţrá</v>
          </cell>
        </row>
        <row r="389">
          <cell r="B389" t="str">
            <v>Arkhangel'skaya oblast'</v>
          </cell>
        </row>
        <row r="390">
          <cell r="B390" t="str">
            <v>Armagh, Banbridge and Craigavon</v>
          </cell>
        </row>
        <row r="391">
          <cell r="B391" t="str">
            <v>Armavir</v>
          </cell>
        </row>
        <row r="392">
          <cell r="B392" t="str">
            <v>Arno</v>
          </cell>
        </row>
        <row r="393">
          <cell r="B393" t="str">
            <v>Arno</v>
          </cell>
        </row>
        <row r="394">
          <cell r="B394" t="str">
            <v>Arta</v>
          </cell>
        </row>
        <row r="395">
          <cell r="B395" t="str">
            <v>Árta</v>
          </cell>
        </row>
        <row r="396">
          <cell r="B396" t="str">
            <v>Artemisa</v>
          </cell>
        </row>
        <row r="397">
          <cell r="B397" t="str">
            <v>Artibonite</v>
          </cell>
        </row>
        <row r="398">
          <cell r="B398" t="str">
            <v>Artigas</v>
          </cell>
        </row>
        <row r="399">
          <cell r="B399" t="str">
            <v>Artvin</v>
          </cell>
        </row>
        <row r="400">
          <cell r="B400" t="str">
            <v>Arua</v>
          </cell>
        </row>
        <row r="401">
          <cell r="B401" t="str">
            <v>Aruba</v>
          </cell>
        </row>
        <row r="402">
          <cell r="B402" t="str">
            <v>Arunachal Pradesh</v>
          </cell>
        </row>
        <row r="403">
          <cell r="B403" t="str">
            <v>Arusha</v>
          </cell>
        </row>
        <row r="404">
          <cell r="B404" t="str">
            <v>As Sulaymānīyah</v>
          </cell>
        </row>
        <row r="405">
          <cell r="B405" t="str">
            <v>As Suwaydā'</v>
          </cell>
        </row>
        <row r="406">
          <cell r="B406" t="str">
            <v>As Suways</v>
          </cell>
        </row>
        <row r="407">
          <cell r="B407" t="str">
            <v>Ascension</v>
          </cell>
        </row>
        <row r="408">
          <cell r="B408" t="str">
            <v>Ascoli Piceno</v>
          </cell>
        </row>
        <row r="409">
          <cell r="B409" t="str">
            <v>Aşgabat</v>
          </cell>
        </row>
        <row r="410">
          <cell r="B410" t="str">
            <v>Ash Shamāl</v>
          </cell>
        </row>
        <row r="411">
          <cell r="B411" t="str">
            <v>Ash Shamālīyah</v>
          </cell>
        </row>
        <row r="412">
          <cell r="B412" t="str">
            <v>Ash Shamālīyah</v>
          </cell>
        </row>
        <row r="413">
          <cell r="B413" t="str">
            <v>Ash Shāriqah</v>
          </cell>
        </row>
        <row r="414">
          <cell r="B414" t="str">
            <v>Ash Sharqīyah</v>
          </cell>
        </row>
        <row r="415">
          <cell r="B415" t="str">
            <v>Ash Sharqīyah</v>
          </cell>
        </row>
        <row r="416">
          <cell r="B416" t="str">
            <v>Ash Shimāl</v>
          </cell>
        </row>
        <row r="417">
          <cell r="B417" t="str">
            <v>Ashanti</v>
          </cell>
        </row>
        <row r="418">
          <cell r="B418" t="str">
            <v>'Asīr</v>
          </cell>
        </row>
        <row r="419">
          <cell r="B419" t="str">
            <v>Assaba</v>
          </cell>
        </row>
        <row r="420">
          <cell r="B420" t="str">
            <v>Assam</v>
          </cell>
        </row>
        <row r="421">
          <cell r="B421" t="str">
            <v>Assa-Zag</v>
          </cell>
        </row>
        <row r="422">
          <cell r="B422" t="str">
            <v>Astana</v>
          </cell>
        </row>
        <row r="423">
          <cell r="B423" t="str">
            <v>Astana</v>
          </cell>
        </row>
        <row r="424">
          <cell r="B424" t="str">
            <v>Astana</v>
          </cell>
        </row>
        <row r="425">
          <cell r="B425" t="str">
            <v>Astara</v>
          </cell>
        </row>
        <row r="426">
          <cell r="B426" t="str">
            <v>Asti</v>
          </cell>
        </row>
        <row r="427">
          <cell r="B427" t="str">
            <v>Astrahanskaja oblast'</v>
          </cell>
        </row>
        <row r="428">
          <cell r="B428" t="str">
            <v>Astrakhanskaya oblast'</v>
          </cell>
        </row>
        <row r="429">
          <cell r="B429" t="str">
            <v>Asturias</v>
          </cell>
        </row>
        <row r="430">
          <cell r="B430" t="str">
            <v>Asturias, Principado de</v>
          </cell>
        </row>
        <row r="431">
          <cell r="B431" t="str">
            <v>Asunción</v>
          </cell>
        </row>
        <row r="432">
          <cell r="B432" t="str">
            <v>Aswān</v>
          </cell>
        </row>
        <row r="433">
          <cell r="B433" t="str">
            <v>Asyūţ</v>
          </cell>
        </row>
        <row r="434">
          <cell r="B434" t="str">
            <v>Aţ Ţafīlah</v>
          </cell>
        </row>
        <row r="435">
          <cell r="B435" t="str">
            <v>Atacama</v>
          </cell>
        </row>
        <row r="436">
          <cell r="B436" t="str">
            <v>Atacora</v>
          </cell>
        </row>
        <row r="437">
          <cell r="B437" t="str">
            <v>Atlántico</v>
          </cell>
        </row>
        <row r="438">
          <cell r="B438" t="str">
            <v>Atlántico Norte</v>
          </cell>
        </row>
        <row r="439">
          <cell r="B439" t="str">
            <v>Atlántico Sur</v>
          </cell>
        </row>
        <row r="440">
          <cell r="B440" t="str">
            <v>Atlántida</v>
          </cell>
        </row>
        <row r="441">
          <cell r="B441" t="str">
            <v>Atlantique</v>
          </cell>
        </row>
        <row r="442">
          <cell r="B442" t="str">
            <v>Attapu</v>
          </cell>
        </row>
        <row r="443">
          <cell r="B443" t="str">
            <v>Attard</v>
          </cell>
        </row>
        <row r="444">
          <cell r="B444" t="str">
            <v>Attard</v>
          </cell>
        </row>
        <row r="445">
          <cell r="B445" t="str">
            <v>Attikí</v>
          </cell>
        </row>
        <row r="446">
          <cell r="B446" t="str">
            <v>Attikí</v>
          </cell>
        </row>
        <row r="447">
          <cell r="B447" t="str">
            <v>Attopeu</v>
          </cell>
        </row>
        <row r="448">
          <cell r="B448" t="str">
            <v>Atua</v>
          </cell>
        </row>
        <row r="449">
          <cell r="B449" t="str">
            <v>Atua</v>
          </cell>
        </row>
        <row r="450">
          <cell r="B450" t="str">
            <v>Atyraū oblysy</v>
          </cell>
        </row>
        <row r="451">
          <cell r="B451" t="str">
            <v>Atyrauskaja oblast'</v>
          </cell>
        </row>
        <row r="452">
          <cell r="B452" t="str">
            <v>Atyrauskaya oblast'</v>
          </cell>
        </row>
        <row r="453">
          <cell r="B453" t="str">
            <v>Au Cap</v>
          </cell>
        </row>
        <row r="454">
          <cell r="B454" t="str">
            <v>Au Cap</v>
          </cell>
        </row>
        <row r="455">
          <cell r="B455" t="str">
            <v>Aube</v>
          </cell>
        </row>
        <row r="456">
          <cell r="B456" t="str">
            <v>Auces novads</v>
          </cell>
        </row>
        <row r="457">
          <cell r="B457" t="str">
            <v>Auckland</v>
          </cell>
        </row>
        <row r="458">
          <cell r="B458" t="str">
            <v>Aude</v>
          </cell>
        </row>
        <row r="459">
          <cell r="B459" t="str">
            <v>Aur</v>
          </cell>
        </row>
        <row r="460">
          <cell r="B460" t="str">
            <v>Aur</v>
          </cell>
        </row>
        <row r="461">
          <cell r="B461" t="str">
            <v>Aurora</v>
          </cell>
        </row>
        <row r="462">
          <cell r="B462" t="str">
            <v>Aurora</v>
          </cell>
        </row>
        <row r="463">
          <cell r="B463" t="str">
            <v>Aust-Agder</v>
          </cell>
        </row>
        <row r="464">
          <cell r="B464" t="str">
            <v>Aust-Agder</v>
          </cell>
        </row>
        <row r="465">
          <cell r="B465" t="str">
            <v>Australian Capital Territory</v>
          </cell>
        </row>
        <row r="466">
          <cell r="B466" t="str">
            <v>Austurland</v>
          </cell>
        </row>
        <row r="467">
          <cell r="B467" t="str">
            <v>Autonomous Region in Muslim Mindanao (ARMM)</v>
          </cell>
        </row>
        <row r="468">
          <cell r="B468" t="str">
            <v>Auvergne</v>
          </cell>
        </row>
        <row r="469">
          <cell r="B469" t="str">
            <v>Aveiro</v>
          </cell>
        </row>
        <row r="470">
          <cell r="B470" t="str">
            <v>Avellino</v>
          </cell>
        </row>
        <row r="471">
          <cell r="B471" t="str">
            <v>Aveyron</v>
          </cell>
        </row>
        <row r="472">
          <cell r="B472" t="str">
            <v>Ávila</v>
          </cell>
        </row>
        <row r="473">
          <cell r="B473" t="str">
            <v>Avtonomna Respublika Krym</v>
          </cell>
        </row>
        <row r="474">
          <cell r="B474" t="str">
            <v>Awdal</v>
          </cell>
        </row>
        <row r="475">
          <cell r="B475" t="str">
            <v>Ayacucho</v>
          </cell>
        </row>
        <row r="476">
          <cell r="B476" t="str">
            <v>Ayakuchu</v>
          </cell>
        </row>
        <row r="477">
          <cell r="B477" t="str">
            <v>Ayaquchu</v>
          </cell>
        </row>
        <row r="478">
          <cell r="B478" t="str">
            <v>Aydın</v>
          </cell>
        </row>
        <row r="479">
          <cell r="B479" t="str">
            <v>Ayeyawady</v>
          </cell>
        </row>
        <row r="480">
          <cell r="B480" t="str">
            <v>Aysén</v>
          </cell>
        </row>
        <row r="481">
          <cell r="B481" t="str">
            <v>Az̧ Z̧a‘āyin</v>
          </cell>
        </row>
        <row r="482">
          <cell r="B482" t="str">
            <v>Az̧ Z̧āhirah</v>
          </cell>
        </row>
        <row r="483">
          <cell r="B483" t="str">
            <v>Az Zarqā’</v>
          </cell>
        </row>
        <row r="484">
          <cell r="B484" t="str">
            <v>Az Zāwiyah</v>
          </cell>
        </row>
        <row r="485">
          <cell r="B485" t="str">
            <v>Azad Kashmir</v>
          </cell>
        </row>
        <row r="486">
          <cell r="B486" t="str">
            <v>Āzād Kashmīr</v>
          </cell>
        </row>
        <row r="487">
          <cell r="B487" t="str">
            <v>Āz̄ārbāyjān-e Ghārbī</v>
          </cell>
        </row>
        <row r="488">
          <cell r="B488" t="str">
            <v>Āz̄ārbāyjān-e Shārqī</v>
          </cell>
        </row>
        <row r="489">
          <cell r="B489" t="str">
            <v>Azilal</v>
          </cell>
        </row>
        <row r="490">
          <cell r="B490" t="str">
            <v>Azua</v>
          </cell>
        </row>
        <row r="491">
          <cell r="B491" t="str">
            <v>Azuay</v>
          </cell>
        </row>
        <row r="492">
          <cell r="B492" t="str">
            <v>B‘alabak-Al Hirmil</v>
          </cell>
        </row>
        <row r="493">
          <cell r="B493" t="str">
            <v>Ba</v>
          </cell>
        </row>
        <row r="494">
          <cell r="B494" t="str">
            <v>Bà Rịa - Vũng Tàu</v>
          </cell>
        </row>
        <row r="495">
          <cell r="B495" t="str">
            <v>Baa</v>
          </cell>
        </row>
        <row r="496">
          <cell r="B496" t="str">
            <v>Baalbek-Hermel</v>
          </cell>
        </row>
        <row r="497">
          <cell r="B497" t="str">
            <v>Baat Dambang</v>
          </cell>
        </row>
        <row r="498">
          <cell r="B498" t="str">
            <v>Babək</v>
          </cell>
        </row>
        <row r="499">
          <cell r="B499" t="str">
            <v>Bābil</v>
          </cell>
        </row>
        <row r="500">
          <cell r="B500" t="str">
            <v>Babītes novads</v>
          </cell>
        </row>
        <row r="501">
          <cell r="B501" t="str">
            <v>Bắc Giang</v>
          </cell>
        </row>
        <row r="502">
          <cell r="B502" t="str">
            <v>Bắc Kạn</v>
          </cell>
        </row>
        <row r="503">
          <cell r="B503" t="str">
            <v>Bạc Liêu</v>
          </cell>
        </row>
        <row r="504">
          <cell r="B504" t="str">
            <v>Bắc Ninh</v>
          </cell>
        </row>
        <row r="505">
          <cell r="B505" t="str">
            <v>Bacău</v>
          </cell>
        </row>
        <row r="506">
          <cell r="B506" t="str">
            <v>Bács-Kiskun</v>
          </cell>
        </row>
        <row r="507">
          <cell r="B507" t="str">
            <v>Badajoz</v>
          </cell>
        </row>
        <row r="508">
          <cell r="B508" t="str">
            <v>Badakhshān</v>
          </cell>
        </row>
        <row r="509">
          <cell r="B509" t="str">
            <v>Badakhshān</v>
          </cell>
        </row>
        <row r="510">
          <cell r="B510" t="str">
            <v>Baden-Württemberg</v>
          </cell>
        </row>
        <row r="511">
          <cell r="B511" t="str">
            <v>Bādghīs</v>
          </cell>
        </row>
        <row r="512">
          <cell r="B512" t="str">
            <v>Bādghīs</v>
          </cell>
        </row>
        <row r="513">
          <cell r="B513" t="str">
            <v>Badulla</v>
          </cell>
        </row>
        <row r="514">
          <cell r="B514" t="str">
            <v>Badulla</v>
          </cell>
        </row>
        <row r="515">
          <cell r="B515" t="str">
            <v>Baf</v>
          </cell>
        </row>
        <row r="516">
          <cell r="B516" t="str">
            <v>Bafatá</v>
          </cell>
        </row>
        <row r="517">
          <cell r="B517" t="str">
            <v>Bagerhat</v>
          </cell>
        </row>
        <row r="518">
          <cell r="B518" t="str">
            <v>Baghdād</v>
          </cell>
        </row>
        <row r="519">
          <cell r="B519" t="str">
            <v>Baghlān</v>
          </cell>
        </row>
        <row r="520">
          <cell r="B520" t="str">
            <v>Baghlān</v>
          </cell>
        </row>
        <row r="521">
          <cell r="B521" t="str">
            <v>Bagmati</v>
          </cell>
        </row>
        <row r="522">
          <cell r="B522" t="str">
            <v>Bago</v>
          </cell>
        </row>
        <row r="523">
          <cell r="B523" t="str">
            <v>Bahia</v>
          </cell>
        </row>
        <row r="524">
          <cell r="B524" t="str">
            <v>Baḩr al Ghazāl</v>
          </cell>
        </row>
        <row r="525">
          <cell r="B525" t="str">
            <v>Bahr el Ghazal</v>
          </cell>
        </row>
        <row r="526">
          <cell r="B526" t="str">
            <v>Baie Lazare</v>
          </cell>
        </row>
        <row r="527">
          <cell r="B527" t="str">
            <v>Baie Lazare</v>
          </cell>
        </row>
        <row r="528">
          <cell r="B528" t="str">
            <v>Baie Sainte Anne</v>
          </cell>
        </row>
        <row r="529">
          <cell r="B529" t="str">
            <v>Baie Sainte-Anne</v>
          </cell>
        </row>
        <row r="530">
          <cell r="B530" t="str">
            <v>Baile Átha Cliath</v>
          </cell>
        </row>
        <row r="531">
          <cell r="B531" t="str">
            <v>Baiti</v>
          </cell>
        </row>
        <row r="532">
          <cell r="B532" t="str">
            <v>Baiti</v>
          </cell>
        </row>
        <row r="533">
          <cell r="B533" t="str">
            <v>Baja California</v>
          </cell>
        </row>
        <row r="534">
          <cell r="B534" t="str">
            <v>Baja California Sur</v>
          </cell>
        </row>
        <row r="535">
          <cell r="B535" t="str">
            <v>Baja Verapaz</v>
          </cell>
        </row>
        <row r="536">
          <cell r="B536" t="str">
            <v>Baker Island</v>
          </cell>
        </row>
        <row r="537">
          <cell r="B537" t="str">
            <v>Bakı</v>
          </cell>
        </row>
        <row r="538">
          <cell r="B538" t="str">
            <v>Bakool</v>
          </cell>
        </row>
        <row r="539">
          <cell r="B539" t="str">
            <v>Balaka</v>
          </cell>
        </row>
        <row r="540">
          <cell r="B540" t="str">
            <v>Balaka</v>
          </cell>
        </row>
        <row r="541">
          <cell r="B541" t="str">
            <v>Balakən</v>
          </cell>
        </row>
        <row r="542">
          <cell r="B542" t="str">
            <v>Baldones novads</v>
          </cell>
        </row>
        <row r="543">
          <cell r="B543" t="str">
            <v>Balé</v>
          </cell>
        </row>
        <row r="544">
          <cell r="B544" t="str">
            <v>Balears [Baleares]</v>
          </cell>
        </row>
        <row r="545">
          <cell r="B545" t="str">
            <v>Bali</v>
          </cell>
        </row>
        <row r="546">
          <cell r="B546" t="str">
            <v>Balıkesir</v>
          </cell>
        </row>
        <row r="547">
          <cell r="B547" t="str">
            <v>Balkan</v>
          </cell>
        </row>
        <row r="548">
          <cell r="B548" t="str">
            <v>Balkh</v>
          </cell>
        </row>
        <row r="549">
          <cell r="B549" t="str">
            <v>Balkh</v>
          </cell>
        </row>
        <row r="550">
          <cell r="B550" t="str">
            <v>Balochistan</v>
          </cell>
        </row>
        <row r="551">
          <cell r="B551" t="str">
            <v>Balōchistān</v>
          </cell>
        </row>
        <row r="552">
          <cell r="B552" t="str">
            <v>Bălți</v>
          </cell>
        </row>
        <row r="553">
          <cell r="B553" t="str">
            <v>Baltinavas novads</v>
          </cell>
        </row>
        <row r="554">
          <cell r="B554" t="str">
            <v>Balvu novads</v>
          </cell>
        </row>
        <row r="555">
          <cell r="B555" t="str">
            <v>Balzan</v>
          </cell>
        </row>
        <row r="556">
          <cell r="B556" t="str">
            <v>Balzan</v>
          </cell>
        </row>
        <row r="557">
          <cell r="B557" t="str">
            <v>Balzers</v>
          </cell>
        </row>
        <row r="558">
          <cell r="B558" t="str">
            <v>Bam</v>
          </cell>
        </row>
        <row r="559">
          <cell r="B559" t="str">
            <v>Bamako</v>
          </cell>
        </row>
        <row r="560">
          <cell r="B560" t="str">
            <v>Bamïngï-Bangoran</v>
          </cell>
        </row>
        <row r="561">
          <cell r="B561" t="str">
            <v>Bamingui-Bangoran</v>
          </cell>
        </row>
        <row r="562">
          <cell r="B562" t="str">
            <v>Bāmyān</v>
          </cell>
        </row>
        <row r="563">
          <cell r="B563" t="str">
            <v>Bāmyān</v>
          </cell>
        </row>
        <row r="564">
          <cell r="B564" t="str">
            <v>Banaadir</v>
          </cell>
        </row>
        <row r="565">
          <cell r="B565" t="str">
            <v>Bandarban</v>
          </cell>
        </row>
        <row r="566">
          <cell r="B566" t="str">
            <v>Bandundu</v>
          </cell>
        </row>
        <row r="567">
          <cell r="B567" t="str">
            <v>Banghāzī</v>
          </cell>
        </row>
        <row r="568">
          <cell r="B568" t="str">
            <v>Bangî</v>
          </cell>
        </row>
        <row r="569">
          <cell r="B569" t="str">
            <v>Bangka Belitung</v>
          </cell>
        </row>
        <row r="570">
          <cell r="B570" t="str">
            <v>Bangui</v>
          </cell>
        </row>
        <row r="571">
          <cell r="B571" t="str">
            <v>Banī Suwayf</v>
          </cell>
        </row>
        <row r="572">
          <cell r="B572" t="str">
            <v>Banjul</v>
          </cell>
        </row>
        <row r="573">
          <cell r="B573" t="str">
            <v>Banskobystrický kraj</v>
          </cell>
        </row>
        <row r="574">
          <cell r="B574" t="str">
            <v>Banteay Mean Chey</v>
          </cell>
        </row>
        <row r="575">
          <cell r="B575" t="str">
            <v>Bântéay Méanchey</v>
          </cell>
        </row>
        <row r="576">
          <cell r="B576" t="str">
            <v>Banten</v>
          </cell>
        </row>
        <row r="577">
          <cell r="B577" t="str">
            <v>Banwa</v>
          </cell>
        </row>
        <row r="578">
          <cell r="B578" t="str">
            <v>Baoruco</v>
          </cell>
        </row>
        <row r="579">
          <cell r="B579" t="str">
            <v>Bar</v>
          </cell>
        </row>
        <row r="580">
          <cell r="B580" t="str">
            <v>Barahona</v>
          </cell>
        </row>
        <row r="581">
          <cell r="B581" t="str">
            <v>Baranya</v>
          </cell>
        </row>
        <row r="582">
          <cell r="B582" t="str">
            <v>Barbuda</v>
          </cell>
        </row>
        <row r="583">
          <cell r="B583" t="str">
            <v>Barcelona [Barcelona]</v>
          </cell>
        </row>
        <row r="584">
          <cell r="B584" t="str">
            <v>Barguna</v>
          </cell>
        </row>
        <row r="585">
          <cell r="B585" t="str">
            <v>Bari</v>
          </cell>
        </row>
        <row r="586">
          <cell r="B586" t="str">
            <v>Bari</v>
          </cell>
        </row>
        <row r="587">
          <cell r="B587" t="str">
            <v>Barima-Waini</v>
          </cell>
        </row>
        <row r="588">
          <cell r="B588" t="str">
            <v>Barinas</v>
          </cell>
        </row>
        <row r="589">
          <cell r="B589" t="str">
            <v>Baringo</v>
          </cell>
        </row>
        <row r="590">
          <cell r="B590" t="str">
            <v>Barisal</v>
          </cell>
        </row>
        <row r="591">
          <cell r="B591" t="str">
            <v>Barisal</v>
          </cell>
        </row>
        <row r="592">
          <cell r="B592" t="str">
            <v>Barking and Dagenham</v>
          </cell>
        </row>
        <row r="593">
          <cell r="B593" t="str">
            <v>Barletta-Andria-Trani</v>
          </cell>
        </row>
        <row r="594">
          <cell r="B594" t="str">
            <v>Barnet</v>
          </cell>
        </row>
        <row r="595">
          <cell r="B595" t="str">
            <v>Barnsley</v>
          </cell>
        </row>
        <row r="596">
          <cell r="B596" t="str">
            <v>Bartın</v>
          </cell>
        </row>
        <row r="597">
          <cell r="B597" t="str">
            <v>Basarabeasca</v>
          </cell>
        </row>
        <row r="598">
          <cell r="B598" t="str">
            <v>Bas-Congo</v>
          </cell>
        </row>
        <row r="599">
          <cell r="B599" t="str">
            <v>Basel-Landschaft</v>
          </cell>
        </row>
        <row r="600">
          <cell r="B600" t="str">
            <v>Basel-Stadt</v>
          </cell>
        </row>
        <row r="601">
          <cell r="B601" t="str">
            <v>Bashkortostan, Respublika</v>
          </cell>
        </row>
        <row r="602">
          <cell r="B602" t="str">
            <v>Basilan</v>
          </cell>
        </row>
        <row r="603">
          <cell r="B603" t="str">
            <v>Basilan</v>
          </cell>
        </row>
        <row r="604">
          <cell r="B604" t="str">
            <v>Basilicata</v>
          </cell>
        </row>
        <row r="605">
          <cell r="B605" t="str">
            <v>Baškortostan, Respublika</v>
          </cell>
        </row>
        <row r="606">
          <cell r="B606" t="str">
            <v>Basnāhira paḷāta</v>
          </cell>
        </row>
        <row r="607">
          <cell r="B607" t="str">
            <v>Bas-Rhin</v>
          </cell>
        </row>
        <row r="608">
          <cell r="B608" t="str">
            <v>Bas-Sassandra</v>
          </cell>
        </row>
        <row r="609">
          <cell r="B609" t="str">
            <v>Basse-Kotto</v>
          </cell>
        </row>
        <row r="610">
          <cell r="B610" t="str">
            <v>Basse-Normandie</v>
          </cell>
        </row>
        <row r="611">
          <cell r="B611" t="str">
            <v>Bataan</v>
          </cell>
        </row>
        <row r="612">
          <cell r="B612" t="str">
            <v>Bataan</v>
          </cell>
        </row>
        <row r="613">
          <cell r="B613" t="str">
            <v>Batanes</v>
          </cell>
        </row>
        <row r="614">
          <cell r="B614" t="str">
            <v>Batanes</v>
          </cell>
        </row>
        <row r="615">
          <cell r="B615" t="str">
            <v>Batangas</v>
          </cell>
        </row>
        <row r="616">
          <cell r="B616" t="str">
            <v>Batangas</v>
          </cell>
        </row>
        <row r="617">
          <cell r="B617" t="str">
            <v>Bătdâmbâng</v>
          </cell>
        </row>
        <row r="618">
          <cell r="B618" t="str">
            <v>Bath and North East Somerset</v>
          </cell>
        </row>
        <row r="619">
          <cell r="B619" t="str">
            <v>Batha</v>
          </cell>
        </row>
        <row r="620">
          <cell r="B620" t="str">
            <v>Batken</v>
          </cell>
        </row>
        <row r="621">
          <cell r="B621" t="str">
            <v>Batkenskaja oblast'</v>
          </cell>
        </row>
        <row r="622">
          <cell r="B622" t="str">
            <v>Batkenskaya oblast'</v>
          </cell>
        </row>
        <row r="623">
          <cell r="B623" t="str">
            <v>Batman</v>
          </cell>
        </row>
        <row r="624">
          <cell r="B624" t="str">
            <v>Batna</v>
          </cell>
        </row>
        <row r="625">
          <cell r="B625" t="str">
            <v>Batticaloa</v>
          </cell>
        </row>
        <row r="626">
          <cell r="B626" t="str">
            <v>Batys Qazaqstan oblysy</v>
          </cell>
        </row>
        <row r="627">
          <cell r="B627" t="str">
            <v>Baucau</v>
          </cell>
        </row>
        <row r="628">
          <cell r="B628" t="str">
            <v>Bauchi</v>
          </cell>
        </row>
        <row r="629">
          <cell r="B629" t="str">
            <v>Baukau</v>
          </cell>
        </row>
        <row r="630">
          <cell r="B630" t="str">
            <v>Bauskas novads</v>
          </cell>
        </row>
        <row r="631">
          <cell r="B631" t="str">
            <v>Bay</v>
          </cell>
        </row>
        <row r="632">
          <cell r="B632" t="str">
            <v>Bay of Plenty</v>
          </cell>
        </row>
        <row r="633">
          <cell r="B633" t="str">
            <v>Bayanhongor</v>
          </cell>
        </row>
        <row r="634">
          <cell r="B634" t="str">
            <v>Bayan-Ölgiy</v>
          </cell>
        </row>
        <row r="635">
          <cell r="B635" t="str">
            <v>Bayburt</v>
          </cell>
        </row>
        <row r="636">
          <cell r="B636" t="str">
            <v>Bayelsa</v>
          </cell>
        </row>
        <row r="637">
          <cell r="B637" t="str">
            <v>Bayern</v>
          </cell>
        </row>
        <row r="638">
          <cell r="B638" t="str">
            <v>Bayrūt</v>
          </cell>
        </row>
        <row r="639">
          <cell r="B639" t="str">
            <v>Bayt Laḩm</v>
          </cell>
        </row>
        <row r="640">
          <cell r="B640" t="str">
            <v>Bazèga</v>
          </cell>
        </row>
        <row r="641">
          <cell r="B641" t="str">
            <v>Be Lazar</v>
          </cell>
        </row>
        <row r="642">
          <cell r="B642" t="str">
            <v>Be Sent Ann</v>
          </cell>
        </row>
        <row r="643">
          <cell r="B643" t="str">
            <v>Beau Bassin-Rose Hill</v>
          </cell>
        </row>
        <row r="644">
          <cell r="B644" t="str">
            <v>Beau Vallon</v>
          </cell>
        </row>
        <row r="645">
          <cell r="B645" t="str">
            <v>Beau Vallon</v>
          </cell>
        </row>
        <row r="646">
          <cell r="B646" t="str">
            <v>Béchar</v>
          </cell>
        </row>
        <row r="647">
          <cell r="B647" t="str">
            <v>Bedford</v>
          </cell>
        </row>
        <row r="648">
          <cell r="B648" t="str">
            <v>Beijing</v>
          </cell>
        </row>
        <row r="649">
          <cell r="B649" t="str">
            <v>Beja</v>
          </cell>
        </row>
        <row r="650">
          <cell r="B650" t="str">
            <v>Béja</v>
          </cell>
        </row>
        <row r="651">
          <cell r="B651" t="str">
            <v>Béjaïa</v>
          </cell>
        </row>
        <row r="652">
          <cell r="B652" t="str">
            <v>Békés</v>
          </cell>
        </row>
        <row r="653">
          <cell r="B653" t="str">
            <v>Békéscsaba</v>
          </cell>
        </row>
        <row r="654">
          <cell r="B654" t="str">
            <v>Bel Air</v>
          </cell>
        </row>
        <row r="655">
          <cell r="B655" t="str">
            <v>Bel Air</v>
          </cell>
        </row>
        <row r="656">
          <cell r="B656" t="str">
            <v>Bel Ombre</v>
          </cell>
        </row>
        <row r="657">
          <cell r="B657" t="str">
            <v>Bel Ombre</v>
          </cell>
        </row>
        <row r="658">
          <cell r="B658" t="str">
            <v>Belait</v>
          </cell>
        </row>
        <row r="659">
          <cell r="B659" t="str">
            <v>Belait</v>
          </cell>
        </row>
        <row r="660">
          <cell r="B660" t="str">
            <v>Beler</v>
          </cell>
        </row>
        <row r="661">
          <cell r="B661" t="str">
            <v>Belfast</v>
          </cell>
        </row>
        <row r="662">
          <cell r="B662" t="str">
            <v>Belgorodskaja oblast'</v>
          </cell>
        </row>
        <row r="663">
          <cell r="B663" t="str">
            <v>Belgorodskaya oblast'</v>
          </cell>
        </row>
        <row r="664">
          <cell r="B664" t="str">
            <v>Belize</v>
          </cell>
        </row>
        <row r="665">
          <cell r="B665" t="str">
            <v>Belluno</v>
          </cell>
        </row>
        <row r="666">
          <cell r="B666" t="str">
            <v>Belonm</v>
          </cell>
        </row>
        <row r="667">
          <cell r="B667" t="str">
            <v>Beltinci</v>
          </cell>
        </row>
        <row r="668">
          <cell r="B668" t="str">
            <v>Ben Arous</v>
          </cell>
        </row>
        <row r="669">
          <cell r="B669" t="str">
            <v>Ben Slimane</v>
          </cell>
        </row>
        <row r="670">
          <cell r="B670" t="str">
            <v>Bến Tre</v>
          </cell>
        </row>
        <row r="671">
          <cell r="B671" t="str">
            <v>Bender [Tighina]</v>
          </cell>
        </row>
        <row r="672">
          <cell r="B672" t="str">
            <v>Benedikt</v>
          </cell>
        </row>
        <row r="673">
          <cell r="B673" t="str">
            <v>Benešov</v>
          </cell>
        </row>
        <row r="674">
          <cell r="B674" t="str">
            <v>Benevento</v>
          </cell>
        </row>
        <row r="675">
          <cell r="B675" t="str">
            <v>Benget</v>
          </cell>
        </row>
        <row r="676">
          <cell r="B676" t="str">
            <v>Bengkulu</v>
          </cell>
        </row>
        <row r="677">
          <cell r="B677" t="str">
            <v>Bengo</v>
          </cell>
        </row>
        <row r="678">
          <cell r="B678" t="str">
            <v>Benguela</v>
          </cell>
        </row>
        <row r="679">
          <cell r="B679" t="str">
            <v>Benguet</v>
          </cell>
        </row>
        <row r="680">
          <cell r="B680" t="str">
            <v>Beni Mellal</v>
          </cell>
        </row>
        <row r="681">
          <cell r="B681" t="str">
            <v>Benshangul-Gumaz</v>
          </cell>
        </row>
        <row r="682">
          <cell r="B682" t="str">
            <v>Benue</v>
          </cell>
        </row>
        <row r="683">
          <cell r="B683" t="str">
            <v>Beograd</v>
          </cell>
        </row>
        <row r="684">
          <cell r="B684" t="str">
            <v>Béqaa</v>
          </cell>
        </row>
        <row r="685">
          <cell r="B685" t="str">
            <v>Berane</v>
          </cell>
        </row>
        <row r="686">
          <cell r="B686" t="str">
            <v>Berat</v>
          </cell>
        </row>
        <row r="687">
          <cell r="B687" t="str">
            <v>Bərdə</v>
          </cell>
        </row>
        <row r="688">
          <cell r="B688" t="str">
            <v>Berea</v>
          </cell>
        </row>
        <row r="689">
          <cell r="B689" t="str">
            <v>Berea</v>
          </cell>
        </row>
        <row r="690">
          <cell r="B690" t="str">
            <v>Bergamo</v>
          </cell>
        </row>
        <row r="691">
          <cell r="B691" t="str">
            <v>Berkane</v>
          </cell>
        </row>
        <row r="692">
          <cell r="B692" t="str">
            <v>Berlin</v>
          </cell>
        </row>
        <row r="693">
          <cell r="B693" t="str">
            <v>Bern</v>
          </cell>
        </row>
        <row r="694">
          <cell r="B694" t="str">
            <v>Berne</v>
          </cell>
        </row>
        <row r="695">
          <cell r="B695" t="str">
            <v>Beroun</v>
          </cell>
        </row>
        <row r="696">
          <cell r="B696" t="str">
            <v>Berovo</v>
          </cell>
        </row>
        <row r="697">
          <cell r="B697" t="str">
            <v>Berry Islands</v>
          </cell>
        </row>
        <row r="698">
          <cell r="B698" t="str">
            <v>Bethlehem</v>
          </cell>
        </row>
        <row r="699">
          <cell r="B699" t="str">
            <v>Beverīnas novads</v>
          </cell>
        </row>
        <row r="700">
          <cell r="B700" t="str">
            <v>Bexley</v>
          </cell>
        </row>
        <row r="701">
          <cell r="B701" t="str">
            <v>Beyla</v>
          </cell>
        </row>
        <row r="702">
          <cell r="B702" t="str">
            <v>Beyləqan</v>
          </cell>
        </row>
        <row r="703">
          <cell r="B703" t="str">
            <v>Beyrouth</v>
          </cell>
        </row>
        <row r="704">
          <cell r="B704" t="str">
            <v>Bheri</v>
          </cell>
        </row>
        <row r="705">
          <cell r="B705" t="str">
            <v>Bhola</v>
          </cell>
        </row>
        <row r="706">
          <cell r="B706" t="str">
            <v>Bicol (Region V)</v>
          </cell>
        </row>
        <row r="707">
          <cell r="B707" t="str">
            <v>Bié</v>
          </cell>
        </row>
        <row r="708">
          <cell r="B708" t="str">
            <v>Biella</v>
          </cell>
        </row>
        <row r="709">
          <cell r="B709" t="str">
            <v>Bihar</v>
          </cell>
        </row>
        <row r="710">
          <cell r="B710" t="str">
            <v>Bihor</v>
          </cell>
        </row>
        <row r="711">
          <cell r="B711" t="str">
            <v>Bijelo Polje</v>
          </cell>
        </row>
        <row r="712">
          <cell r="B712" t="str">
            <v>Bikini and Kili</v>
          </cell>
        </row>
        <row r="713">
          <cell r="B713" t="str">
            <v>Bikini and Kili</v>
          </cell>
        </row>
        <row r="714">
          <cell r="B714" t="str">
            <v>Bilecik</v>
          </cell>
        </row>
        <row r="715">
          <cell r="B715" t="str">
            <v>Biləsuvar</v>
          </cell>
        </row>
        <row r="716">
          <cell r="B716" t="str">
            <v>Biliran</v>
          </cell>
        </row>
        <row r="717">
          <cell r="B717" t="str">
            <v>Biliran</v>
          </cell>
        </row>
        <row r="718">
          <cell r="B718" t="str">
            <v>Bimini</v>
          </cell>
        </row>
        <row r="719">
          <cell r="B719" t="str">
            <v>Bingöl</v>
          </cell>
        </row>
        <row r="720">
          <cell r="B720" t="str">
            <v>Bình Định</v>
          </cell>
        </row>
        <row r="721">
          <cell r="B721" t="str">
            <v>Bình Dương</v>
          </cell>
        </row>
        <row r="722">
          <cell r="B722" t="str">
            <v>Bình Phước</v>
          </cell>
        </row>
        <row r="723">
          <cell r="B723" t="str">
            <v>Bình Thuận</v>
          </cell>
        </row>
        <row r="724">
          <cell r="B724" t="str">
            <v>Bīnshangul Gumuz</v>
          </cell>
        </row>
        <row r="725">
          <cell r="B725" t="str">
            <v>Biobío</v>
          </cell>
        </row>
        <row r="726">
          <cell r="B726" t="str">
            <v>Bioko Nord</v>
          </cell>
        </row>
        <row r="727">
          <cell r="B727" t="str">
            <v>Bioko Norte</v>
          </cell>
        </row>
        <row r="728">
          <cell r="B728" t="str">
            <v>Bioko Norte</v>
          </cell>
        </row>
        <row r="729">
          <cell r="B729" t="str">
            <v>Bioko Sud</v>
          </cell>
        </row>
        <row r="730">
          <cell r="B730" t="str">
            <v>Bioko Sul</v>
          </cell>
        </row>
        <row r="731">
          <cell r="B731" t="str">
            <v>Bioko Sur</v>
          </cell>
        </row>
        <row r="732">
          <cell r="B732" t="str">
            <v>Biombo</v>
          </cell>
        </row>
        <row r="733">
          <cell r="B733" t="str">
            <v>Birgu</v>
          </cell>
        </row>
        <row r="734">
          <cell r="B734" t="str">
            <v>Birgu</v>
          </cell>
        </row>
        <row r="735">
          <cell r="B735" t="str">
            <v>Birkaland</v>
          </cell>
        </row>
        <row r="736">
          <cell r="B736" t="str">
            <v>Birkirkara</v>
          </cell>
        </row>
        <row r="737">
          <cell r="B737" t="str">
            <v>Birkirkara</v>
          </cell>
        </row>
        <row r="738">
          <cell r="B738" t="str">
            <v>Birmingham</v>
          </cell>
        </row>
        <row r="739">
          <cell r="B739" t="str">
            <v>Birštono</v>
          </cell>
        </row>
        <row r="740">
          <cell r="B740" t="str">
            <v>Biržai</v>
          </cell>
        </row>
        <row r="741">
          <cell r="B741" t="str">
            <v>Birżebbuġa</v>
          </cell>
        </row>
        <row r="742">
          <cell r="B742" t="str">
            <v>Birżebbuġa</v>
          </cell>
        </row>
        <row r="743">
          <cell r="B743" t="str">
            <v>Bishkek</v>
          </cell>
        </row>
        <row r="744">
          <cell r="B744" t="str">
            <v>Biskra</v>
          </cell>
        </row>
        <row r="745">
          <cell r="B745" t="str">
            <v>Bissau</v>
          </cell>
        </row>
        <row r="746">
          <cell r="B746" t="str">
            <v>Bistrica ob Sotli</v>
          </cell>
        </row>
        <row r="747">
          <cell r="B747" t="str">
            <v>Bistrița-Năsăud</v>
          </cell>
        </row>
        <row r="748">
          <cell r="B748" t="str">
            <v>Bitlis</v>
          </cell>
        </row>
        <row r="749">
          <cell r="B749" t="str">
            <v>Bitola</v>
          </cell>
        </row>
        <row r="750">
          <cell r="B750" t="str">
            <v>Bizerte</v>
          </cell>
        </row>
        <row r="751">
          <cell r="B751" t="str">
            <v>Bizkaia</v>
          </cell>
        </row>
        <row r="752">
          <cell r="B752" t="str">
            <v>Bjelovarsko-bilogorska županija</v>
          </cell>
        </row>
        <row r="753">
          <cell r="B753" t="str">
            <v>Black Point</v>
          </cell>
        </row>
        <row r="754">
          <cell r="B754" t="str">
            <v>Black River</v>
          </cell>
        </row>
        <row r="755">
          <cell r="B755" t="str">
            <v>Blackburn with Darwen</v>
          </cell>
        </row>
        <row r="756">
          <cell r="B756" t="str">
            <v>Blackpool</v>
          </cell>
        </row>
        <row r="757">
          <cell r="B757" t="str">
            <v>Blaenau Gwent</v>
          </cell>
        </row>
        <row r="758">
          <cell r="B758" t="str">
            <v>Blagoevgrad</v>
          </cell>
        </row>
        <row r="759">
          <cell r="B759" t="str">
            <v>Blansko</v>
          </cell>
        </row>
        <row r="760">
          <cell r="B760" t="str">
            <v>Blantyre</v>
          </cell>
        </row>
        <row r="761">
          <cell r="B761" t="str">
            <v>Blantyre</v>
          </cell>
        </row>
        <row r="762">
          <cell r="B762" t="str">
            <v>Bled</v>
          </cell>
        </row>
        <row r="763">
          <cell r="B763" t="str">
            <v>Blekinge län [SE-10]</v>
          </cell>
        </row>
        <row r="764">
          <cell r="B764" t="str">
            <v>Blida</v>
          </cell>
        </row>
        <row r="765">
          <cell r="B765" t="str">
            <v>Bloke</v>
          </cell>
        </row>
        <row r="766">
          <cell r="B766" t="str">
            <v>Blue Nile</v>
          </cell>
        </row>
        <row r="767">
          <cell r="B767" t="str">
            <v>Boa Vista</v>
          </cell>
        </row>
        <row r="768">
          <cell r="B768" t="str">
            <v>Boaco</v>
          </cell>
        </row>
        <row r="769">
          <cell r="B769" t="str">
            <v>Bobonaro</v>
          </cell>
        </row>
        <row r="770">
          <cell r="B770" t="str">
            <v>Bobonaru</v>
          </cell>
        </row>
        <row r="771">
          <cell r="B771" t="str">
            <v>Bocas del Toro</v>
          </cell>
        </row>
        <row r="772">
          <cell r="B772" t="str">
            <v>Boe</v>
          </cell>
        </row>
        <row r="773">
          <cell r="B773" t="str">
            <v>Boe</v>
          </cell>
        </row>
        <row r="774">
          <cell r="B774" t="str">
            <v>Boffa</v>
          </cell>
        </row>
        <row r="775">
          <cell r="B775" t="str">
            <v>Bogdanci</v>
          </cell>
        </row>
        <row r="776">
          <cell r="B776" t="str">
            <v>Bogovinje</v>
          </cell>
        </row>
        <row r="777">
          <cell r="B777" t="str">
            <v>Bogra</v>
          </cell>
        </row>
        <row r="778">
          <cell r="B778" t="str">
            <v>Bohinj</v>
          </cell>
        </row>
        <row r="779">
          <cell r="B779" t="str">
            <v>Bohol</v>
          </cell>
        </row>
        <row r="780">
          <cell r="B780" t="str">
            <v>Bohol</v>
          </cell>
        </row>
        <row r="781">
          <cell r="B781" t="str">
            <v>Boké</v>
          </cell>
        </row>
        <row r="782">
          <cell r="B782" t="str">
            <v>Boké</v>
          </cell>
        </row>
        <row r="783">
          <cell r="B783" t="str">
            <v>Bokèo</v>
          </cell>
        </row>
        <row r="784">
          <cell r="B784" t="str">
            <v>Bokone Bophirima</v>
          </cell>
        </row>
        <row r="785">
          <cell r="B785" t="str">
            <v>Bolama</v>
          </cell>
        </row>
        <row r="786">
          <cell r="B786" t="str">
            <v>Bolikhamxai</v>
          </cell>
        </row>
        <row r="787">
          <cell r="B787" t="str">
            <v>Bolívar</v>
          </cell>
        </row>
        <row r="788">
          <cell r="B788" t="str">
            <v>Bolívar</v>
          </cell>
        </row>
        <row r="789">
          <cell r="B789" t="str">
            <v>Bolívar</v>
          </cell>
        </row>
        <row r="790">
          <cell r="B790" t="str">
            <v>Bologna</v>
          </cell>
        </row>
        <row r="791">
          <cell r="B791" t="str">
            <v>Bolton</v>
          </cell>
        </row>
        <row r="792">
          <cell r="B792" t="str">
            <v>Bolu</v>
          </cell>
        </row>
        <row r="793">
          <cell r="B793" t="str">
            <v>Bolzano</v>
          </cell>
        </row>
        <row r="794">
          <cell r="B794" t="str">
            <v>Bomet</v>
          </cell>
        </row>
        <row r="795">
          <cell r="B795" t="str">
            <v>Bomi</v>
          </cell>
        </row>
        <row r="796">
          <cell r="B796" t="str">
            <v>Bonaire</v>
          </cell>
        </row>
        <row r="797">
          <cell r="B797" t="str">
            <v>Bonaire</v>
          </cell>
        </row>
        <row r="798">
          <cell r="B798" t="str">
            <v>Bonaire</v>
          </cell>
        </row>
        <row r="799">
          <cell r="B799" t="str">
            <v>Bong</v>
          </cell>
        </row>
        <row r="800">
          <cell r="B800" t="str">
            <v>Boquerón</v>
          </cell>
        </row>
        <row r="801">
          <cell r="B801" t="str">
            <v>Bordj Bou Arréridj</v>
          </cell>
        </row>
        <row r="802">
          <cell r="B802" t="str">
            <v>Borgo Maggiore</v>
          </cell>
        </row>
        <row r="803">
          <cell r="B803" t="str">
            <v>Borgou</v>
          </cell>
        </row>
        <row r="804">
          <cell r="B804" t="str">
            <v>Borikhane</v>
          </cell>
        </row>
        <row r="805">
          <cell r="B805" t="str">
            <v>Borkou</v>
          </cell>
        </row>
        <row r="806">
          <cell r="B806" t="str">
            <v>Bormla</v>
          </cell>
        </row>
        <row r="807">
          <cell r="B807" t="str">
            <v>Bormla</v>
          </cell>
        </row>
        <row r="808">
          <cell r="B808" t="str">
            <v>Borno</v>
          </cell>
        </row>
        <row r="809">
          <cell r="B809" t="str">
            <v>Borovnica</v>
          </cell>
        </row>
        <row r="810">
          <cell r="B810" t="str">
            <v>Borski okrug</v>
          </cell>
        </row>
        <row r="811">
          <cell r="B811" t="str">
            <v>Borsod-Abaúj-Zemplén</v>
          </cell>
        </row>
        <row r="812">
          <cell r="B812" t="str">
            <v>Bosilovo</v>
          </cell>
        </row>
        <row r="813">
          <cell r="B813" t="str">
            <v>Botoșani</v>
          </cell>
        </row>
        <row r="814">
          <cell r="B814" t="str">
            <v>Bouches-du-Rhône</v>
          </cell>
        </row>
        <row r="815">
          <cell r="B815" t="str">
            <v>Boucle du Mouhoun</v>
          </cell>
        </row>
        <row r="816">
          <cell r="B816" t="str">
            <v>Bouenza</v>
          </cell>
        </row>
        <row r="817">
          <cell r="B817" t="str">
            <v>Bougainville</v>
          </cell>
        </row>
        <row r="818">
          <cell r="B818" t="str">
            <v>Bougouriba</v>
          </cell>
        </row>
        <row r="819">
          <cell r="B819" t="str">
            <v>Bouira</v>
          </cell>
        </row>
        <row r="820">
          <cell r="B820" t="str">
            <v>Boujdour (EH)</v>
          </cell>
        </row>
        <row r="821">
          <cell r="B821" t="str">
            <v>Boulemane</v>
          </cell>
        </row>
        <row r="822">
          <cell r="B822" t="str">
            <v>Boulgou</v>
          </cell>
        </row>
        <row r="823">
          <cell r="B823" t="str">
            <v>Boulkiemdé</v>
          </cell>
        </row>
        <row r="824">
          <cell r="B824" t="str">
            <v>Boumerdès</v>
          </cell>
        </row>
        <row r="825">
          <cell r="B825" t="str">
            <v>Bourgogne</v>
          </cell>
        </row>
        <row r="826">
          <cell r="B826" t="str">
            <v>Bournemouth</v>
          </cell>
        </row>
        <row r="827">
          <cell r="B827" t="str">
            <v>Bovalon</v>
          </cell>
        </row>
        <row r="828">
          <cell r="B828" t="str">
            <v>Bovec</v>
          </cell>
        </row>
        <row r="829">
          <cell r="B829" t="str">
            <v>Boyacá</v>
          </cell>
        </row>
        <row r="830">
          <cell r="B830" t="str">
            <v>Bozen</v>
          </cell>
        </row>
        <row r="831">
          <cell r="B831" t="str">
            <v>Brabant wallon</v>
          </cell>
        </row>
        <row r="832">
          <cell r="B832" t="str">
            <v>Bracknell Forest</v>
          </cell>
        </row>
        <row r="833">
          <cell r="B833" t="str">
            <v>Bradford</v>
          </cell>
        </row>
        <row r="834">
          <cell r="B834" t="str">
            <v>Braga</v>
          </cell>
        </row>
        <row r="835">
          <cell r="B835" t="str">
            <v>Bragança</v>
          </cell>
        </row>
        <row r="836">
          <cell r="B836" t="str">
            <v>Brahmanbaria</v>
          </cell>
        </row>
        <row r="837">
          <cell r="B837" t="str">
            <v>Brăila</v>
          </cell>
        </row>
        <row r="838">
          <cell r="B838" t="str">
            <v>Brakna</v>
          </cell>
        </row>
        <row r="839">
          <cell r="B839" t="str">
            <v>Brandenburg</v>
          </cell>
        </row>
        <row r="840">
          <cell r="B840" t="str">
            <v>Braničevski okrug</v>
          </cell>
        </row>
        <row r="841">
          <cell r="B841" t="str">
            <v>Braslovče</v>
          </cell>
        </row>
        <row r="842">
          <cell r="B842" t="str">
            <v>Brașov</v>
          </cell>
        </row>
        <row r="843">
          <cell r="B843" t="str">
            <v>Bratislavský kraj</v>
          </cell>
        </row>
        <row r="844">
          <cell r="B844" t="str">
            <v>Brava</v>
          </cell>
        </row>
        <row r="845">
          <cell r="B845" t="str">
            <v>Brazzaville</v>
          </cell>
        </row>
        <row r="846">
          <cell r="B846" t="str">
            <v>Brčko distrikt</v>
          </cell>
        </row>
        <row r="847">
          <cell r="B847" t="str">
            <v>Brčko distrikt</v>
          </cell>
        </row>
        <row r="848">
          <cell r="B848" t="str">
            <v>Brčko distrikt</v>
          </cell>
        </row>
        <row r="849">
          <cell r="B849" t="str">
            <v>Brda</v>
          </cell>
        </row>
        <row r="850">
          <cell r="B850" t="str">
            <v>Břeclav</v>
          </cell>
        </row>
        <row r="851">
          <cell r="B851" t="str">
            <v>Bremen</v>
          </cell>
        </row>
        <row r="852">
          <cell r="B852" t="str">
            <v>Brent</v>
          </cell>
        </row>
        <row r="853">
          <cell r="B853" t="str">
            <v>Brescia</v>
          </cell>
        </row>
        <row r="854">
          <cell r="B854" t="str">
            <v>Bresckaja voblasć</v>
          </cell>
        </row>
        <row r="855">
          <cell r="B855" t="str">
            <v>Brestskaja oblast'</v>
          </cell>
        </row>
        <row r="856">
          <cell r="B856" t="str">
            <v>Brestskaya oblast'</v>
          </cell>
        </row>
        <row r="857">
          <cell r="B857" t="str">
            <v>Brestskaya voblasts'</v>
          </cell>
        </row>
        <row r="858">
          <cell r="B858" t="str">
            <v>Bretagne</v>
          </cell>
        </row>
        <row r="859">
          <cell r="B859" t="str">
            <v>Brežice</v>
          </cell>
        </row>
        <row r="860">
          <cell r="B860" t="str">
            <v>Brezovica</v>
          </cell>
        </row>
        <row r="861">
          <cell r="B861" t="str">
            <v>Briceni</v>
          </cell>
        </row>
        <row r="862">
          <cell r="B862" t="str">
            <v>Bridgend [Pen-y-bont ar Ogwr GB-POG]</v>
          </cell>
        </row>
        <row r="863">
          <cell r="B863" t="str">
            <v>Brighton and Hove</v>
          </cell>
        </row>
        <row r="864">
          <cell r="B864" t="str">
            <v>Brindisi</v>
          </cell>
        </row>
        <row r="865">
          <cell r="B865" t="str">
            <v>Bristol, City of</v>
          </cell>
        </row>
        <row r="866">
          <cell r="B866" t="str">
            <v>British Columbia</v>
          </cell>
        </row>
        <row r="867">
          <cell r="B867" t="str">
            <v>Brjanskaja oblast'</v>
          </cell>
        </row>
        <row r="868">
          <cell r="B868" t="str">
            <v>Brno-město</v>
          </cell>
        </row>
        <row r="869">
          <cell r="B869" t="str">
            <v>Brno-venkov</v>
          </cell>
        </row>
        <row r="870">
          <cell r="B870" t="str">
            <v>Brocēnu novads</v>
          </cell>
        </row>
        <row r="871">
          <cell r="B871" t="str">
            <v>Brodsko-posavska županija</v>
          </cell>
        </row>
        <row r="872">
          <cell r="B872" t="str">
            <v>Brokopondo</v>
          </cell>
        </row>
        <row r="873">
          <cell r="B873" t="str">
            <v>Bromley</v>
          </cell>
        </row>
        <row r="874">
          <cell r="B874" t="str">
            <v>Brong-Ahafo</v>
          </cell>
        </row>
        <row r="875">
          <cell r="B875" t="str">
            <v>Brunei-Muara</v>
          </cell>
        </row>
        <row r="876">
          <cell r="B876" t="str">
            <v>Brunei-Muara</v>
          </cell>
        </row>
        <row r="877">
          <cell r="B877" t="str">
            <v>Bruntál</v>
          </cell>
        </row>
        <row r="878">
          <cell r="B878" t="str">
            <v>Brussels Hoofdstedelijk Gewest</v>
          </cell>
        </row>
        <row r="879">
          <cell r="B879" t="str">
            <v>Bruxelles-Capitale, Région de</v>
          </cell>
        </row>
        <row r="880">
          <cell r="B880" t="str">
            <v>Brvenica</v>
          </cell>
        </row>
        <row r="881">
          <cell r="B881" t="str">
            <v>Bryanskaya oblast'</v>
          </cell>
        </row>
        <row r="882">
          <cell r="B882" t="str">
            <v>Bua</v>
          </cell>
        </row>
        <row r="883">
          <cell r="B883" t="str">
            <v>Buada</v>
          </cell>
        </row>
        <row r="884">
          <cell r="B884" t="str">
            <v>Buada</v>
          </cell>
        </row>
        <row r="885">
          <cell r="B885" t="str">
            <v>Bubanza</v>
          </cell>
        </row>
        <row r="886">
          <cell r="B886" t="str">
            <v>Bubanza</v>
          </cell>
        </row>
        <row r="887">
          <cell r="B887" t="str">
            <v>Buckinghamshire</v>
          </cell>
        </row>
        <row r="888">
          <cell r="B888" t="str">
            <v>București</v>
          </cell>
        </row>
        <row r="889">
          <cell r="B889" t="str">
            <v>Budaka</v>
          </cell>
        </row>
        <row r="890">
          <cell r="B890" t="str">
            <v>Budapest</v>
          </cell>
        </row>
        <row r="891">
          <cell r="B891" t="str">
            <v>Bududa</v>
          </cell>
        </row>
        <row r="892">
          <cell r="B892" t="str">
            <v>Budva</v>
          </cell>
        </row>
        <row r="893">
          <cell r="B893" t="str">
            <v>Bueng Kan</v>
          </cell>
        </row>
        <row r="894">
          <cell r="B894" t="str">
            <v>Buenos Aires</v>
          </cell>
        </row>
        <row r="895">
          <cell r="B895" t="str">
            <v>Bugiri</v>
          </cell>
        </row>
        <row r="896">
          <cell r="B896" t="str">
            <v>Buhweju</v>
          </cell>
        </row>
        <row r="897">
          <cell r="B897" t="str">
            <v>Buikwe</v>
          </cell>
        </row>
        <row r="898">
          <cell r="B898" t="str">
            <v>Bujumbura Mairie</v>
          </cell>
        </row>
        <row r="899">
          <cell r="B899" t="str">
            <v>Bujumbura Mairie</v>
          </cell>
        </row>
        <row r="900">
          <cell r="B900" t="str">
            <v>Bujumbura Rural</v>
          </cell>
        </row>
        <row r="901">
          <cell r="B901" t="str">
            <v>Bujumbura Rural</v>
          </cell>
        </row>
        <row r="902">
          <cell r="B902" t="str">
            <v>Bukedea</v>
          </cell>
        </row>
        <row r="903">
          <cell r="B903" t="str">
            <v>Bukidnon</v>
          </cell>
        </row>
        <row r="904">
          <cell r="B904" t="str">
            <v>Bukidnon</v>
          </cell>
        </row>
        <row r="905">
          <cell r="B905" t="str">
            <v>Bukomansibi</v>
          </cell>
        </row>
        <row r="906">
          <cell r="B906" t="str">
            <v>Bukwa</v>
          </cell>
        </row>
        <row r="907">
          <cell r="B907" t="str">
            <v>Bulacan</v>
          </cell>
        </row>
        <row r="908">
          <cell r="B908" t="str">
            <v>Bulakan</v>
          </cell>
        </row>
        <row r="909">
          <cell r="B909" t="str">
            <v>Bulambuli</v>
          </cell>
        </row>
        <row r="910">
          <cell r="B910" t="str">
            <v>Bulawayo</v>
          </cell>
        </row>
        <row r="911">
          <cell r="B911" t="str">
            <v>Bulgan</v>
          </cell>
        </row>
        <row r="912">
          <cell r="B912" t="str">
            <v>Buliisa</v>
          </cell>
        </row>
        <row r="913">
          <cell r="B913" t="str">
            <v>Bumthang</v>
          </cell>
        </row>
        <row r="914">
          <cell r="B914" t="str">
            <v>Bundibugyo</v>
          </cell>
        </row>
        <row r="915">
          <cell r="B915" t="str">
            <v>Bungoma</v>
          </cell>
        </row>
        <row r="916">
          <cell r="B916" t="str">
            <v>Būr Sa‘īd</v>
          </cell>
        </row>
        <row r="917">
          <cell r="B917" t="str">
            <v>Burdur</v>
          </cell>
        </row>
        <row r="918">
          <cell r="B918" t="str">
            <v>Burgas</v>
          </cell>
        </row>
        <row r="919">
          <cell r="B919" t="str">
            <v>Burgenland</v>
          </cell>
        </row>
        <row r="920">
          <cell r="B920" t="str">
            <v>Burgos</v>
          </cell>
        </row>
        <row r="921">
          <cell r="B921" t="str">
            <v>Buri Ram</v>
          </cell>
        </row>
        <row r="922">
          <cell r="B922" t="str">
            <v>Burjatija, Respublika</v>
          </cell>
        </row>
        <row r="923">
          <cell r="B923" t="str">
            <v>Būrkū</v>
          </cell>
        </row>
        <row r="924">
          <cell r="B924" t="str">
            <v>Bursa</v>
          </cell>
        </row>
        <row r="925">
          <cell r="B925" t="str">
            <v>Burtnieku novads</v>
          </cell>
        </row>
        <row r="926">
          <cell r="B926" t="str">
            <v>Bururi</v>
          </cell>
        </row>
        <row r="927">
          <cell r="B927" t="str">
            <v>Bururi</v>
          </cell>
        </row>
        <row r="928">
          <cell r="B928" t="str">
            <v>Bury</v>
          </cell>
        </row>
        <row r="929">
          <cell r="B929" t="str">
            <v>Buryatiya, Respublika</v>
          </cell>
        </row>
        <row r="930">
          <cell r="B930" t="str">
            <v>Busan Gwang'yeogsi</v>
          </cell>
        </row>
        <row r="931">
          <cell r="B931" t="str">
            <v>Busan-gwangyeoksi [Busan]</v>
          </cell>
        </row>
        <row r="932">
          <cell r="B932" t="str">
            <v>Būshehr</v>
          </cell>
        </row>
        <row r="933">
          <cell r="B933" t="str">
            <v>Bushenyi</v>
          </cell>
        </row>
        <row r="934">
          <cell r="B934" t="str">
            <v>Busia</v>
          </cell>
        </row>
        <row r="935">
          <cell r="B935" t="str">
            <v>Busia</v>
          </cell>
        </row>
        <row r="936">
          <cell r="B936" t="str">
            <v>Buskerud</v>
          </cell>
        </row>
        <row r="937">
          <cell r="B937" t="str">
            <v>Buskerud</v>
          </cell>
        </row>
        <row r="938">
          <cell r="B938" t="str">
            <v>Butaleja</v>
          </cell>
        </row>
        <row r="939">
          <cell r="B939" t="str">
            <v>Butambala</v>
          </cell>
        </row>
        <row r="940">
          <cell r="B940" t="str">
            <v>Butha-Buthe</v>
          </cell>
        </row>
        <row r="941">
          <cell r="B941" t="str">
            <v>Butha-Buthe</v>
          </cell>
        </row>
        <row r="942">
          <cell r="B942" t="str">
            <v>Buvuma</v>
          </cell>
        </row>
        <row r="943">
          <cell r="B943" t="str">
            <v>Buxoro</v>
          </cell>
        </row>
        <row r="944">
          <cell r="B944" t="str">
            <v>Buyende</v>
          </cell>
        </row>
        <row r="945">
          <cell r="B945" t="str">
            <v>Buzău</v>
          </cell>
        </row>
        <row r="946">
          <cell r="B946" t="str">
            <v>Cà Mau</v>
          </cell>
        </row>
        <row r="947">
          <cell r="B947" t="str">
            <v>Caaguazú</v>
          </cell>
        </row>
        <row r="948">
          <cell r="B948" t="str">
            <v>Caazapá</v>
          </cell>
        </row>
        <row r="949">
          <cell r="B949" t="str">
            <v>Cabañas</v>
          </cell>
        </row>
        <row r="950">
          <cell r="B950" t="str">
            <v>Cabinda</v>
          </cell>
        </row>
        <row r="951">
          <cell r="B951" t="str">
            <v>Cabo Delgado</v>
          </cell>
        </row>
        <row r="952">
          <cell r="B952" t="str">
            <v>Cáceres</v>
          </cell>
        </row>
        <row r="953">
          <cell r="B953" t="str">
            <v>Cacheu</v>
          </cell>
        </row>
        <row r="954">
          <cell r="B954" t="str">
            <v>Cádiz</v>
          </cell>
        </row>
        <row r="955">
          <cell r="B955" t="str">
            <v>Caerphilly [Caerffili GB-CAF]</v>
          </cell>
        </row>
        <row r="956">
          <cell r="B956" t="str">
            <v>Cagayan</v>
          </cell>
        </row>
        <row r="957">
          <cell r="B957" t="str">
            <v>Cagayan Valley (Region II)</v>
          </cell>
        </row>
        <row r="958">
          <cell r="B958" t="str">
            <v>Cagliari</v>
          </cell>
        </row>
        <row r="959">
          <cell r="B959" t="str">
            <v>Cahul</v>
          </cell>
        </row>
        <row r="960">
          <cell r="B960" t="str">
            <v>Cajamarca</v>
          </cell>
        </row>
        <row r="961">
          <cell r="B961" t="str">
            <v>Cakaudrove</v>
          </cell>
        </row>
        <row r="962">
          <cell r="B962" t="str">
            <v>Calabarzon (Region IV-A)</v>
          </cell>
        </row>
        <row r="963">
          <cell r="B963" t="str">
            <v>Calabria</v>
          </cell>
        </row>
        <row r="964">
          <cell r="B964" t="str">
            <v>Călărași</v>
          </cell>
        </row>
        <row r="965">
          <cell r="B965" t="str">
            <v>Călărași</v>
          </cell>
        </row>
        <row r="966">
          <cell r="B966" t="str">
            <v>Caldas</v>
          </cell>
        </row>
        <row r="967">
          <cell r="B967" t="str">
            <v>Calderdale</v>
          </cell>
        </row>
        <row r="968">
          <cell r="B968" t="str">
            <v>California</v>
          </cell>
        </row>
        <row r="969">
          <cell r="B969" t="str">
            <v>Caltanissetta</v>
          </cell>
        </row>
        <row r="970">
          <cell r="B970" t="str">
            <v>Calvados</v>
          </cell>
        </row>
        <row r="971">
          <cell r="B971" t="str">
            <v>Camagüey</v>
          </cell>
        </row>
        <row r="972">
          <cell r="B972" t="str">
            <v>Camarines Norte</v>
          </cell>
        </row>
        <row r="973">
          <cell r="B973" t="str">
            <v>Camarines Sur</v>
          </cell>
        </row>
        <row r="974">
          <cell r="B974" t="str">
            <v>Cambridgeshire</v>
          </cell>
        </row>
        <row r="975">
          <cell r="B975" t="str">
            <v>Camden</v>
          </cell>
        </row>
        <row r="976">
          <cell r="B976" t="str">
            <v>Camiguin</v>
          </cell>
        </row>
        <row r="977">
          <cell r="B977" t="str">
            <v>Campania</v>
          </cell>
        </row>
        <row r="978">
          <cell r="B978" t="str">
            <v>Campeche</v>
          </cell>
        </row>
        <row r="979">
          <cell r="B979" t="str">
            <v>Campobasso</v>
          </cell>
        </row>
        <row r="980">
          <cell r="B980" t="str">
            <v>Can Tho</v>
          </cell>
        </row>
        <row r="981">
          <cell r="B981" t="str">
            <v>Çanakkale</v>
          </cell>
        </row>
        <row r="982">
          <cell r="B982" t="str">
            <v>Cañar</v>
          </cell>
        </row>
        <row r="983">
          <cell r="B983" t="str">
            <v>Canarias</v>
          </cell>
        </row>
        <row r="984">
          <cell r="B984" t="str">
            <v>Canaries</v>
          </cell>
        </row>
        <row r="985">
          <cell r="B985" t="str">
            <v>Canelones</v>
          </cell>
        </row>
        <row r="986">
          <cell r="B986" t="str">
            <v>Canillo</v>
          </cell>
        </row>
        <row r="987">
          <cell r="B987" t="str">
            <v>Canindeyú</v>
          </cell>
        </row>
        <row r="988">
          <cell r="B988" t="str">
            <v>Çankırı</v>
          </cell>
        </row>
        <row r="989">
          <cell r="B989" t="str">
            <v>Cankova</v>
          </cell>
        </row>
        <row r="990">
          <cell r="B990" t="str">
            <v>Cankuzo</v>
          </cell>
        </row>
        <row r="991">
          <cell r="B991" t="str">
            <v>Cankuzo</v>
          </cell>
        </row>
        <row r="992">
          <cell r="B992" t="str">
            <v>Cantabria</v>
          </cell>
        </row>
        <row r="993">
          <cell r="B993" t="str">
            <v>Cantabria</v>
          </cell>
        </row>
        <row r="994">
          <cell r="B994" t="str">
            <v>Cantal</v>
          </cell>
        </row>
        <row r="995">
          <cell r="B995" t="str">
            <v>Cantemir</v>
          </cell>
        </row>
        <row r="996">
          <cell r="B996" t="str">
            <v>Canterbury</v>
          </cell>
        </row>
        <row r="997">
          <cell r="B997" t="str">
            <v>Cao Bằng</v>
          </cell>
        </row>
        <row r="998">
          <cell r="B998" t="str">
            <v>Capellen</v>
          </cell>
        </row>
        <row r="999">
          <cell r="B999" t="str">
            <v>Capellen</v>
          </cell>
        </row>
        <row r="1000">
          <cell r="B1000" t="str">
            <v>Capital Territory (Honiara)</v>
          </cell>
        </row>
        <row r="1001">
          <cell r="B1001" t="str">
            <v>Capiz</v>
          </cell>
        </row>
        <row r="1002">
          <cell r="B1002" t="str">
            <v>Caquetá</v>
          </cell>
        </row>
        <row r="1003">
          <cell r="B1003" t="str">
            <v>Carabobo</v>
          </cell>
        </row>
        <row r="1004">
          <cell r="B1004" t="str">
            <v>Caraga (Region XIII)</v>
          </cell>
        </row>
        <row r="1005">
          <cell r="B1005" t="str">
            <v>Caraș-Severin</v>
          </cell>
        </row>
        <row r="1006">
          <cell r="B1006" t="str">
            <v>Carazo</v>
          </cell>
        </row>
        <row r="1007">
          <cell r="B1007" t="str">
            <v>Carbonia-Iglesias</v>
          </cell>
        </row>
        <row r="1008">
          <cell r="B1008" t="str">
            <v>Carchi</v>
          </cell>
        </row>
        <row r="1009">
          <cell r="B1009" t="str">
            <v>Cardiff [Caerdydd GB-CRD]</v>
          </cell>
        </row>
        <row r="1010">
          <cell r="B1010" t="str">
            <v>Cargados Carajos Shoals</v>
          </cell>
        </row>
        <row r="1011">
          <cell r="B1011" t="str">
            <v>Carlow</v>
          </cell>
        </row>
        <row r="1012">
          <cell r="B1012" t="str">
            <v>Carmarthenshire [Sir Gaerfyrddin GB-GFY]</v>
          </cell>
        </row>
        <row r="1013">
          <cell r="B1013" t="str">
            <v>Carnikavas novads</v>
          </cell>
        </row>
        <row r="1014">
          <cell r="B1014" t="str">
            <v>Cartago</v>
          </cell>
        </row>
        <row r="1015">
          <cell r="B1015" t="str">
            <v>Casablanca</v>
          </cell>
        </row>
        <row r="1016">
          <cell r="B1016" t="str">
            <v>Casanare</v>
          </cell>
        </row>
        <row r="1017">
          <cell r="B1017" t="str">
            <v>Cascade</v>
          </cell>
        </row>
        <row r="1018">
          <cell r="B1018" t="str">
            <v>Cascade</v>
          </cell>
        </row>
        <row r="1019">
          <cell r="B1019" t="str">
            <v>Cascades</v>
          </cell>
        </row>
        <row r="1020">
          <cell r="B1020" t="str">
            <v>Caserta</v>
          </cell>
        </row>
        <row r="1021">
          <cell r="B1021" t="str">
            <v>Čaška</v>
          </cell>
        </row>
        <row r="1022">
          <cell r="B1022" t="str">
            <v>Castelló*</v>
          </cell>
        </row>
        <row r="1023">
          <cell r="B1023" t="str">
            <v>Castellón</v>
          </cell>
        </row>
        <row r="1024">
          <cell r="B1024" t="str">
            <v>Castelo Branco</v>
          </cell>
        </row>
        <row r="1025">
          <cell r="B1025" t="str">
            <v>Castilla y León</v>
          </cell>
        </row>
        <row r="1026">
          <cell r="B1026" t="str">
            <v>Castilla-La Mancha</v>
          </cell>
        </row>
        <row r="1027">
          <cell r="B1027" t="str">
            <v>Castries</v>
          </cell>
        </row>
        <row r="1028">
          <cell r="B1028" t="str">
            <v>Cat Island</v>
          </cell>
        </row>
        <row r="1029">
          <cell r="B1029" t="str">
            <v>Catalunya [Cataluña]</v>
          </cell>
        </row>
        <row r="1030">
          <cell r="B1030" t="str">
            <v>Catamarca</v>
          </cell>
        </row>
        <row r="1031">
          <cell r="B1031" t="str">
            <v>Catanduanes</v>
          </cell>
        </row>
        <row r="1032">
          <cell r="B1032" t="str">
            <v>Catania</v>
          </cell>
        </row>
        <row r="1033">
          <cell r="B1033" t="str">
            <v>Catanzaro</v>
          </cell>
        </row>
        <row r="1034">
          <cell r="B1034" t="str">
            <v>Cauca</v>
          </cell>
        </row>
        <row r="1035">
          <cell r="B1035" t="str">
            <v>Căușeni</v>
          </cell>
        </row>
        <row r="1036">
          <cell r="B1036" t="str">
            <v>Causeway Coast and Glens</v>
          </cell>
        </row>
        <row r="1037">
          <cell r="B1037" t="str">
            <v>Cavan</v>
          </cell>
        </row>
        <row r="1038">
          <cell r="B1038" t="str">
            <v>Cavite</v>
          </cell>
        </row>
        <row r="1039">
          <cell r="B1039" t="str">
            <v>Cayo</v>
          </cell>
        </row>
        <row r="1040">
          <cell r="B1040" t="str">
            <v>Ceará</v>
          </cell>
        </row>
        <row r="1041">
          <cell r="B1041" t="str">
            <v>Ceatharlach</v>
          </cell>
        </row>
        <row r="1042">
          <cell r="B1042" t="str">
            <v>Cəbrayıl</v>
          </cell>
        </row>
        <row r="1043">
          <cell r="B1043" t="str">
            <v>Cebu</v>
          </cell>
        </row>
        <row r="1044">
          <cell r="B1044" t="str">
            <v>Čečenskaja Respublika</v>
          </cell>
        </row>
        <row r="1045">
          <cell r="B1045" t="str">
            <v>Cəlilabad</v>
          </cell>
        </row>
        <row r="1046">
          <cell r="B1046" t="str">
            <v>Čeljabinskaja oblast'</v>
          </cell>
        </row>
        <row r="1047">
          <cell r="B1047" t="str">
            <v>Celje</v>
          </cell>
        </row>
        <row r="1048">
          <cell r="B1048" t="str">
            <v>Centar Župa</v>
          </cell>
        </row>
        <row r="1049">
          <cell r="B1049" t="str">
            <v>Central</v>
          </cell>
        </row>
        <row r="1050">
          <cell r="B1050" t="str">
            <v>Central</v>
          </cell>
        </row>
        <row r="1051">
          <cell r="B1051" t="str">
            <v>Central</v>
          </cell>
        </row>
        <row r="1052">
          <cell r="B1052" t="str">
            <v>Central</v>
          </cell>
        </row>
        <row r="1053">
          <cell r="B1053" t="str">
            <v>Central</v>
          </cell>
        </row>
        <row r="1054">
          <cell r="B1054" t="str">
            <v>Central</v>
          </cell>
        </row>
        <row r="1055">
          <cell r="B1055" t="str">
            <v>Central</v>
          </cell>
        </row>
        <row r="1056">
          <cell r="B1056" t="str">
            <v>Central</v>
          </cell>
        </row>
        <row r="1057">
          <cell r="B1057" t="str">
            <v>Central</v>
          </cell>
        </row>
        <row r="1058">
          <cell r="B1058" t="str">
            <v>Central</v>
          </cell>
        </row>
        <row r="1059">
          <cell r="B1059" t="str">
            <v>Central Abaco</v>
          </cell>
        </row>
        <row r="1060">
          <cell r="B1060" t="str">
            <v>Central Andros</v>
          </cell>
        </row>
        <row r="1061">
          <cell r="B1061" t="str">
            <v>Central Bedfordshire</v>
          </cell>
        </row>
        <row r="1062">
          <cell r="B1062" t="str">
            <v>Central Darfur</v>
          </cell>
        </row>
        <row r="1063">
          <cell r="B1063" t="str">
            <v>Central Eleuthera</v>
          </cell>
        </row>
        <row r="1064">
          <cell r="B1064" t="str">
            <v>Central Equatoria</v>
          </cell>
        </row>
        <row r="1065">
          <cell r="B1065" t="str">
            <v>Central Luzon (Region III)</v>
          </cell>
        </row>
        <row r="1066">
          <cell r="B1066" t="str">
            <v>Central Province</v>
          </cell>
        </row>
        <row r="1067">
          <cell r="B1067" t="str">
            <v>Central Region</v>
          </cell>
        </row>
        <row r="1068">
          <cell r="B1068" t="str">
            <v>Central River</v>
          </cell>
        </row>
        <row r="1069">
          <cell r="B1069" t="str">
            <v>Central Singapore</v>
          </cell>
        </row>
        <row r="1070">
          <cell r="B1070" t="str">
            <v>Central Visayas (Region VII)</v>
          </cell>
        </row>
        <row r="1071">
          <cell r="B1071" t="str">
            <v>Centre</v>
          </cell>
        </row>
        <row r="1072">
          <cell r="B1072" t="str">
            <v>Centre</v>
          </cell>
        </row>
        <row r="1073">
          <cell r="B1073" t="str">
            <v>Centre</v>
          </cell>
        </row>
        <row r="1074">
          <cell r="B1074" t="str">
            <v>Centre</v>
          </cell>
        </row>
        <row r="1075">
          <cell r="B1075" t="str">
            <v>Centre</v>
          </cell>
        </row>
        <row r="1076">
          <cell r="B1076" t="str">
            <v>Centre</v>
          </cell>
        </row>
        <row r="1077">
          <cell r="B1077" t="str">
            <v>Centre-Est</v>
          </cell>
        </row>
        <row r="1078">
          <cell r="B1078" t="str">
            <v>Centre-Nord</v>
          </cell>
        </row>
        <row r="1079">
          <cell r="B1079" t="str">
            <v>Centre-Ouest</v>
          </cell>
        </row>
        <row r="1080">
          <cell r="B1080" t="str">
            <v>Centre-Sud</v>
          </cell>
        </row>
        <row r="1081">
          <cell r="B1081" t="str">
            <v>Centro Sud</v>
          </cell>
        </row>
        <row r="1082">
          <cell r="B1082" t="str">
            <v>Centro Sul</v>
          </cell>
        </row>
        <row r="1083">
          <cell r="B1083" t="str">
            <v>Centro Sur</v>
          </cell>
        </row>
        <row r="1084">
          <cell r="B1084" t="str">
            <v>Ceredigion [Sir Ceredigion]</v>
          </cell>
        </row>
        <row r="1085">
          <cell r="B1085" t="str">
            <v>Cerklje na Gorenjskem</v>
          </cell>
        </row>
        <row r="1086">
          <cell r="B1086" t="str">
            <v>Cerknica</v>
          </cell>
        </row>
        <row r="1087">
          <cell r="B1087" t="str">
            <v>Cerkno</v>
          </cell>
        </row>
        <row r="1088">
          <cell r="B1088" t="str">
            <v>Cerkvenjak</v>
          </cell>
        </row>
        <row r="1089">
          <cell r="B1089" t="str">
            <v>Cerro Largo</v>
          </cell>
        </row>
        <row r="1090">
          <cell r="B1090" t="str">
            <v>Cesar</v>
          </cell>
        </row>
        <row r="1091">
          <cell r="B1091" t="str">
            <v>Češinovo-Obleševo</v>
          </cell>
        </row>
        <row r="1092">
          <cell r="B1092" t="str">
            <v>Česká Lípa</v>
          </cell>
        </row>
        <row r="1093">
          <cell r="B1093" t="str">
            <v>České Budějovice</v>
          </cell>
        </row>
        <row r="1094">
          <cell r="B1094" t="str">
            <v>Český Krumlov</v>
          </cell>
        </row>
        <row r="1095">
          <cell r="B1095" t="str">
            <v>Cēsu novads</v>
          </cell>
        </row>
        <row r="1096">
          <cell r="B1096" t="str">
            <v>Cesvaines novads</v>
          </cell>
        </row>
        <row r="1097">
          <cell r="B1097" t="str">
            <v>Cetinje</v>
          </cell>
        </row>
        <row r="1098">
          <cell r="B1098" t="str">
            <v>Ceuta</v>
          </cell>
        </row>
        <row r="1099">
          <cell r="B1099" t="str">
            <v>Chachoengsao</v>
          </cell>
        </row>
        <row r="1100">
          <cell r="B1100" t="str">
            <v>Chaco</v>
          </cell>
        </row>
        <row r="1101">
          <cell r="B1101" t="str">
            <v>Chagang-do</v>
          </cell>
        </row>
        <row r="1102">
          <cell r="B1102" t="str">
            <v>Chaguanas</v>
          </cell>
        </row>
        <row r="1103">
          <cell r="B1103" t="str">
            <v>Chahār Maḩāl va Bakhtīārī</v>
          </cell>
        </row>
        <row r="1104">
          <cell r="B1104" t="str">
            <v>Chai Nat</v>
          </cell>
        </row>
        <row r="1105">
          <cell r="B1105" t="str">
            <v>Chaiyaphum</v>
          </cell>
        </row>
        <row r="1106">
          <cell r="B1106" t="str">
            <v>Chakumpoto</v>
          </cell>
        </row>
        <row r="1107">
          <cell r="B1107" t="str">
            <v>Chakumwera</v>
          </cell>
        </row>
        <row r="1108">
          <cell r="B1108" t="str">
            <v>Chalatenango</v>
          </cell>
        </row>
        <row r="1109">
          <cell r="B1109" t="str">
            <v>Chalkidikí</v>
          </cell>
        </row>
        <row r="1110">
          <cell r="B1110" t="str">
            <v>Champagne-Ardenne</v>
          </cell>
        </row>
        <row r="1111">
          <cell r="B1111" t="str">
            <v>Champasak</v>
          </cell>
        </row>
        <row r="1112">
          <cell r="B1112" t="str">
            <v>Champassak</v>
          </cell>
        </row>
        <row r="1113">
          <cell r="B1113" t="str">
            <v>Chandigarh</v>
          </cell>
        </row>
        <row r="1114">
          <cell r="B1114" t="str">
            <v>Chandpur</v>
          </cell>
        </row>
        <row r="1115">
          <cell r="B1115" t="str">
            <v>Changhua</v>
          </cell>
        </row>
        <row r="1116">
          <cell r="B1116" t="str">
            <v>Chaniá</v>
          </cell>
        </row>
        <row r="1117">
          <cell r="B1117" t="str">
            <v>Chanthaburi</v>
          </cell>
        </row>
        <row r="1118">
          <cell r="B1118" t="str">
            <v>Chaouia-Ouardigha</v>
          </cell>
        </row>
        <row r="1119">
          <cell r="B1119" t="str">
            <v>Chapakati</v>
          </cell>
        </row>
        <row r="1120">
          <cell r="B1120" t="str">
            <v>Chappirakamuva mākāṇam</v>
          </cell>
        </row>
        <row r="1121">
          <cell r="B1121" t="str">
            <v>Charente</v>
          </cell>
        </row>
        <row r="1122">
          <cell r="B1122" t="str">
            <v>Charente-Maritime</v>
          </cell>
        </row>
        <row r="1123">
          <cell r="B1123" t="str">
            <v>Chari-Baguirmi</v>
          </cell>
        </row>
        <row r="1124">
          <cell r="B1124" t="str">
            <v>Charlotte</v>
          </cell>
        </row>
        <row r="1125">
          <cell r="B1125" t="str">
            <v>Chatham Islands Territory</v>
          </cell>
        </row>
        <row r="1126">
          <cell r="B1126" t="str">
            <v>Cheb</v>
          </cell>
        </row>
        <row r="1127">
          <cell r="B1127" t="str">
            <v>Chechenskaya Respublika</v>
          </cell>
        </row>
        <row r="1128">
          <cell r="B1128" t="str">
            <v>Chefchaouen</v>
          </cell>
        </row>
        <row r="1129">
          <cell r="B1129" t="str">
            <v>Cheju-do</v>
          </cell>
        </row>
        <row r="1130">
          <cell r="B1130" t="str">
            <v>Chelyabinskaya oblast'</v>
          </cell>
        </row>
        <row r="1131">
          <cell r="B1131" t="str">
            <v>Cher</v>
          </cell>
        </row>
        <row r="1132">
          <cell r="B1132" t="str">
            <v>Cherkaska oblast</v>
          </cell>
        </row>
        <row r="1133">
          <cell r="B1133" t="str">
            <v>Chernihivska oblast</v>
          </cell>
        </row>
        <row r="1134">
          <cell r="B1134" t="str">
            <v>Chernivetska oblast</v>
          </cell>
        </row>
        <row r="1135">
          <cell r="B1135" t="str">
            <v>Cheshire East</v>
          </cell>
        </row>
        <row r="1136">
          <cell r="B1136" t="str">
            <v>Cheshire West and Chester</v>
          </cell>
        </row>
        <row r="1137">
          <cell r="B1137" t="str">
            <v>Chhattisgarh</v>
          </cell>
        </row>
        <row r="1138">
          <cell r="B1138" t="str">
            <v>Chhukha</v>
          </cell>
        </row>
        <row r="1139">
          <cell r="B1139" t="str">
            <v>Chiang Mai</v>
          </cell>
        </row>
        <row r="1140">
          <cell r="B1140" t="str">
            <v>Chiang Rai</v>
          </cell>
        </row>
        <row r="1141">
          <cell r="B1141" t="str">
            <v>Chiapas</v>
          </cell>
        </row>
        <row r="1142">
          <cell r="B1142" t="str">
            <v>Chiayi</v>
          </cell>
        </row>
        <row r="1143">
          <cell r="B1143" t="str">
            <v>Chiayi</v>
          </cell>
        </row>
        <row r="1144">
          <cell r="B1144" t="str">
            <v>Chiba</v>
          </cell>
        </row>
        <row r="1145">
          <cell r="B1145" t="str">
            <v>Chichaoua</v>
          </cell>
        </row>
        <row r="1146">
          <cell r="B1146" t="str">
            <v>Chiesanuova</v>
          </cell>
        </row>
        <row r="1147">
          <cell r="B1147" t="str">
            <v>Chieti</v>
          </cell>
        </row>
        <row r="1148">
          <cell r="B1148" t="str">
            <v>Chihuahua</v>
          </cell>
        </row>
        <row r="1149">
          <cell r="B1149" t="str">
            <v>Chikwawa</v>
          </cell>
        </row>
        <row r="1150">
          <cell r="B1150" t="str">
            <v>Chikwawa</v>
          </cell>
        </row>
        <row r="1151">
          <cell r="B1151" t="str">
            <v>Chimaltenango</v>
          </cell>
        </row>
        <row r="1152">
          <cell r="B1152" t="str">
            <v>Chimborazo</v>
          </cell>
        </row>
        <row r="1153">
          <cell r="B1153" t="str">
            <v>Chimbu</v>
          </cell>
        </row>
        <row r="1154">
          <cell r="B1154" t="str">
            <v>Chin</v>
          </cell>
        </row>
        <row r="1155">
          <cell r="B1155" t="str">
            <v>Chinandega</v>
          </cell>
        </row>
        <row r="1156">
          <cell r="B1156" t="str">
            <v>Chíos</v>
          </cell>
        </row>
        <row r="1157">
          <cell r="B1157" t="str">
            <v>Chiquimula</v>
          </cell>
        </row>
        <row r="1158">
          <cell r="B1158" t="str">
            <v>Chiradzulu</v>
          </cell>
        </row>
        <row r="1159">
          <cell r="B1159" t="str">
            <v>Chiradzulu</v>
          </cell>
        </row>
        <row r="1160">
          <cell r="B1160" t="str">
            <v>Chiriquí</v>
          </cell>
        </row>
        <row r="1161">
          <cell r="B1161" t="str">
            <v>Chișinău</v>
          </cell>
        </row>
        <row r="1162">
          <cell r="B1162" t="str">
            <v>Chitipa</v>
          </cell>
        </row>
        <row r="1163">
          <cell r="B1163" t="str">
            <v>Chitipa</v>
          </cell>
        </row>
        <row r="1164">
          <cell r="B1164" t="str">
            <v>Chittagong</v>
          </cell>
        </row>
        <row r="1165">
          <cell r="B1165" t="str">
            <v>Chittagong</v>
          </cell>
        </row>
        <row r="1166">
          <cell r="B1166" t="str">
            <v>Chlef</v>
          </cell>
        </row>
        <row r="1167">
          <cell r="B1167" t="str">
            <v>Chobe</v>
          </cell>
        </row>
        <row r="1168">
          <cell r="B1168" t="str">
            <v>Chocó</v>
          </cell>
        </row>
        <row r="1169">
          <cell r="B1169" t="str">
            <v>Choiseul</v>
          </cell>
        </row>
        <row r="1170">
          <cell r="B1170" t="str">
            <v>Choiseul</v>
          </cell>
        </row>
        <row r="1171">
          <cell r="B1171" t="str">
            <v>Chǒllabuk-do</v>
          </cell>
        </row>
        <row r="1172">
          <cell r="B1172" t="str">
            <v>Chǒllanam-do</v>
          </cell>
        </row>
        <row r="1173">
          <cell r="B1173" t="str">
            <v>Choluteca</v>
          </cell>
        </row>
        <row r="1174">
          <cell r="B1174" t="str">
            <v>Chomutov</v>
          </cell>
        </row>
        <row r="1175">
          <cell r="B1175" t="str">
            <v>Chon Buri</v>
          </cell>
        </row>
        <row r="1176">
          <cell r="B1176" t="str">
            <v>Chongqing</v>
          </cell>
        </row>
        <row r="1177">
          <cell r="B1177" t="str">
            <v>Chontales</v>
          </cell>
        </row>
        <row r="1178">
          <cell r="B1178" t="str">
            <v>Christ Church</v>
          </cell>
        </row>
        <row r="1179">
          <cell r="B1179" t="str">
            <v>Christ Church Nichola Town</v>
          </cell>
        </row>
        <row r="1180">
          <cell r="B1180" t="str">
            <v>Chrudim</v>
          </cell>
        </row>
        <row r="1181">
          <cell r="B1181" t="str">
            <v>Chtouka-Ait Baha</v>
          </cell>
        </row>
        <row r="1182">
          <cell r="B1182" t="str">
            <v>Chü</v>
          </cell>
        </row>
        <row r="1183">
          <cell r="B1183" t="str">
            <v>Chuadanga</v>
          </cell>
        </row>
        <row r="1184">
          <cell r="B1184" t="str">
            <v>Chubut</v>
          </cell>
        </row>
        <row r="1185">
          <cell r="B1185" t="str">
            <v>Chukotskiy avtonomnyy okrug</v>
          </cell>
        </row>
        <row r="1186">
          <cell r="B1186" t="str">
            <v>Chumphon</v>
          </cell>
        </row>
        <row r="1187">
          <cell r="B1187" t="str">
            <v>Chungcheongbugdo</v>
          </cell>
        </row>
        <row r="1188">
          <cell r="B1188" t="str">
            <v>Chungcheongbuk-do [Chungbuk]</v>
          </cell>
        </row>
        <row r="1189">
          <cell r="B1189" t="str">
            <v>Chungcheongnamdo</v>
          </cell>
        </row>
        <row r="1190">
          <cell r="B1190" t="str">
            <v>Chungcheongnam-do [Chungnam]</v>
          </cell>
        </row>
        <row r="1191">
          <cell r="B1191" t="str">
            <v>Ch'ungch'ǒngbuk-do</v>
          </cell>
        </row>
        <row r="1192">
          <cell r="B1192" t="str">
            <v>Ch'ungch'ǒngnam-do</v>
          </cell>
        </row>
        <row r="1193">
          <cell r="B1193" t="str">
            <v>Chuquisaca</v>
          </cell>
        </row>
        <row r="1194">
          <cell r="B1194" t="str">
            <v>Chuuk</v>
          </cell>
        </row>
        <row r="1195">
          <cell r="B1195" t="str">
            <v>Chuvashskaya Respublika</v>
          </cell>
        </row>
        <row r="1196">
          <cell r="B1196" t="str">
            <v>Chuyskaya oblast'</v>
          </cell>
        </row>
        <row r="1197">
          <cell r="B1197" t="str">
            <v>Ciarraí</v>
          </cell>
        </row>
        <row r="1198">
          <cell r="B1198" t="str">
            <v>Cibao Nordeste</v>
          </cell>
        </row>
        <row r="1199">
          <cell r="B1199" t="str">
            <v>Cibao Noroeste</v>
          </cell>
        </row>
        <row r="1200">
          <cell r="B1200" t="str">
            <v>Cibao Norte</v>
          </cell>
        </row>
        <row r="1201">
          <cell r="B1201" t="str">
            <v>Cibao Sur</v>
          </cell>
        </row>
        <row r="1202">
          <cell r="B1202" t="str">
            <v>Cibitoke</v>
          </cell>
        </row>
        <row r="1203">
          <cell r="B1203" t="str">
            <v>Cibitoke</v>
          </cell>
        </row>
        <row r="1204">
          <cell r="B1204" t="str">
            <v>Ciblas novads</v>
          </cell>
        </row>
        <row r="1205">
          <cell r="B1205" t="str">
            <v>Ciego de Ávila</v>
          </cell>
        </row>
        <row r="1206">
          <cell r="B1206" t="str">
            <v>Cienfuegos</v>
          </cell>
        </row>
        <row r="1207">
          <cell r="B1207" t="str">
            <v>Cill Chainnigh</v>
          </cell>
        </row>
        <row r="1208">
          <cell r="B1208" t="str">
            <v>Cill Dara</v>
          </cell>
        </row>
        <row r="1209">
          <cell r="B1209" t="str">
            <v>Cill Mhantáin</v>
          </cell>
        </row>
        <row r="1210">
          <cell r="B1210" t="str">
            <v>Cimișlia</v>
          </cell>
        </row>
        <row r="1211">
          <cell r="B1211" t="str">
            <v>Cirkulane</v>
          </cell>
        </row>
        <row r="1212">
          <cell r="B1212" t="str">
            <v>City of Freeport</v>
          </cell>
        </row>
        <row r="1213">
          <cell r="B1213" t="str">
            <v>City of Kigali</v>
          </cell>
        </row>
        <row r="1214">
          <cell r="B1214" t="str">
            <v>Ciudad Autónoma de Buenos Aires</v>
          </cell>
        </row>
        <row r="1215">
          <cell r="B1215" t="str">
            <v>Ciudad Real</v>
          </cell>
        </row>
        <row r="1216">
          <cell r="B1216" t="str">
            <v>Clackmannanshire</v>
          </cell>
        </row>
        <row r="1217">
          <cell r="B1217" t="str">
            <v>Clare</v>
          </cell>
        </row>
        <row r="1218">
          <cell r="B1218" t="str">
            <v>Clarendon</v>
          </cell>
        </row>
        <row r="1219">
          <cell r="B1219" t="str">
            <v>Clerf</v>
          </cell>
        </row>
        <row r="1220">
          <cell r="B1220" t="str">
            <v>Clervaux</v>
          </cell>
        </row>
        <row r="1221">
          <cell r="B1221" t="str">
            <v>Clipperton</v>
          </cell>
        </row>
        <row r="1222">
          <cell r="B1222" t="str">
            <v>Cluj</v>
          </cell>
        </row>
        <row r="1223">
          <cell r="B1223" t="str">
            <v>Coahuila</v>
          </cell>
        </row>
        <row r="1224">
          <cell r="B1224" t="str">
            <v>Coast</v>
          </cell>
        </row>
        <row r="1225">
          <cell r="B1225" t="str">
            <v>Cochabamba</v>
          </cell>
        </row>
        <row r="1226">
          <cell r="B1226" t="str">
            <v>Coclé</v>
          </cell>
        </row>
        <row r="1227">
          <cell r="B1227" t="str">
            <v>Coimbra</v>
          </cell>
        </row>
        <row r="1228">
          <cell r="B1228" t="str">
            <v>Cojedes</v>
          </cell>
        </row>
        <row r="1229">
          <cell r="B1229" t="str">
            <v>Colima</v>
          </cell>
        </row>
        <row r="1230">
          <cell r="B1230" t="str">
            <v>Collines</v>
          </cell>
        </row>
        <row r="1231">
          <cell r="B1231" t="str">
            <v>Colombie-Britannique</v>
          </cell>
        </row>
        <row r="1232">
          <cell r="B1232" t="str">
            <v>Colombo</v>
          </cell>
        </row>
        <row r="1233">
          <cell r="B1233" t="str">
            <v>Colón</v>
          </cell>
        </row>
        <row r="1234">
          <cell r="B1234" t="str">
            <v>Colón</v>
          </cell>
        </row>
        <row r="1235">
          <cell r="B1235" t="str">
            <v>Colonia</v>
          </cell>
        </row>
        <row r="1236">
          <cell r="B1236" t="str">
            <v>Colorado</v>
          </cell>
        </row>
        <row r="1237">
          <cell r="B1237" t="str">
            <v>Comayagua</v>
          </cell>
        </row>
        <row r="1238">
          <cell r="B1238" t="str">
            <v>Comilla</v>
          </cell>
        </row>
        <row r="1239">
          <cell r="B1239" t="str">
            <v>Commewijne</v>
          </cell>
        </row>
        <row r="1240">
          <cell r="B1240" t="str">
            <v>Como</v>
          </cell>
        </row>
        <row r="1241">
          <cell r="B1241" t="str">
            <v>Comoé</v>
          </cell>
        </row>
        <row r="1242">
          <cell r="B1242" t="str">
            <v>Comoé</v>
          </cell>
        </row>
        <row r="1243">
          <cell r="B1243" t="str">
            <v>Compostela Valley</v>
          </cell>
        </row>
        <row r="1244">
          <cell r="B1244" t="str">
            <v>Conakry</v>
          </cell>
        </row>
        <row r="1245">
          <cell r="B1245" t="str">
            <v>Concepción</v>
          </cell>
        </row>
        <row r="1246">
          <cell r="B1246" t="str">
            <v>Connacht</v>
          </cell>
        </row>
        <row r="1247">
          <cell r="B1247" t="str">
            <v>Connaught</v>
          </cell>
        </row>
        <row r="1248">
          <cell r="B1248" t="str">
            <v>Connecticut</v>
          </cell>
        </row>
        <row r="1249">
          <cell r="B1249" t="str">
            <v>Constanța</v>
          </cell>
        </row>
        <row r="1250">
          <cell r="B1250" t="str">
            <v>Constantine</v>
          </cell>
        </row>
        <row r="1251">
          <cell r="B1251" t="str">
            <v>Conwy</v>
          </cell>
        </row>
        <row r="1252">
          <cell r="B1252" t="str">
            <v>Copán</v>
          </cell>
        </row>
        <row r="1253">
          <cell r="B1253" t="str">
            <v>Copperbelt</v>
          </cell>
        </row>
        <row r="1254">
          <cell r="B1254" t="str">
            <v>Coquimbo</v>
          </cell>
        </row>
        <row r="1255">
          <cell r="B1255" t="str">
            <v>Corcaigh</v>
          </cell>
        </row>
        <row r="1256">
          <cell r="B1256" t="str">
            <v>Cordillera</v>
          </cell>
        </row>
        <row r="1257">
          <cell r="B1257" t="str">
            <v>Cordillera Administrative Region (CAR)</v>
          </cell>
        </row>
        <row r="1258">
          <cell r="B1258" t="str">
            <v>Córdoba</v>
          </cell>
        </row>
        <row r="1259">
          <cell r="B1259" t="str">
            <v>Córdoba</v>
          </cell>
        </row>
        <row r="1260">
          <cell r="B1260" t="str">
            <v>Córdoba</v>
          </cell>
        </row>
        <row r="1261">
          <cell r="B1261" t="str">
            <v>Cork</v>
          </cell>
        </row>
        <row r="1262">
          <cell r="B1262" t="str">
            <v>Cornwall</v>
          </cell>
        </row>
        <row r="1263">
          <cell r="B1263" t="str">
            <v>Coronie</v>
          </cell>
        </row>
        <row r="1264">
          <cell r="B1264" t="str">
            <v>Corozal</v>
          </cell>
        </row>
        <row r="1265">
          <cell r="B1265" t="str">
            <v>Corrèze</v>
          </cell>
        </row>
        <row r="1266">
          <cell r="B1266" t="str">
            <v>Corrientes</v>
          </cell>
        </row>
        <row r="1267">
          <cell r="B1267" t="str">
            <v>Corse</v>
          </cell>
        </row>
        <row r="1268">
          <cell r="B1268" t="str">
            <v>Corse-du-Sud</v>
          </cell>
        </row>
        <row r="1269">
          <cell r="B1269" t="str">
            <v>Cortés</v>
          </cell>
        </row>
        <row r="1270">
          <cell r="B1270" t="str">
            <v>Çorum</v>
          </cell>
        </row>
        <row r="1271">
          <cell r="B1271" t="str">
            <v>Cosenza</v>
          </cell>
        </row>
        <row r="1272">
          <cell r="B1272" t="str">
            <v>Cotabato</v>
          </cell>
        </row>
        <row r="1273">
          <cell r="B1273" t="str">
            <v>Côte-d'Or</v>
          </cell>
        </row>
        <row r="1274">
          <cell r="B1274" t="str">
            <v>Côtes-d'Armor</v>
          </cell>
        </row>
        <row r="1275">
          <cell r="B1275" t="str">
            <v>Cotopaxi</v>
          </cell>
        </row>
        <row r="1276">
          <cell r="B1276" t="str">
            <v>Couffo</v>
          </cell>
        </row>
        <row r="1277">
          <cell r="B1277" t="str">
            <v>Couva-Tabaquite-Talparo</v>
          </cell>
        </row>
        <row r="1278">
          <cell r="B1278" t="str">
            <v>Cova Lima</v>
          </cell>
        </row>
        <row r="1279">
          <cell r="B1279" t="str">
            <v>Covasna</v>
          </cell>
        </row>
        <row r="1280">
          <cell r="B1280" t="str">
            <v>Coventry</v>
          </cell>
        </row>
        <row r="1281">
          <cell r="B1281" t="str">
            <v>Cox's Bazar</v>
          </cell>
        </row>
        <row r="1282">
          <cell r="B1282" t="str">
            <v>Coyah</v>
          </cell>
        </row>
        <row r="1283">
          <cell r="B1283" t="str">
            <v>Cremona</v>
          </cell>
        </row>
        <row r="1284">
          <cell r="B1284" t="str">
            <v>Črenšovci</v>
          </cell>
        </row>
        <row r="1285">
          <cell r="B1285" t="str">
            <v>Creuse</v>
          </cell>
        </row>
        <row r="1286">
          <cell r="B1286" t="str">
            <v>Criuleni</v>
          </cell>
        </row>
        <row r="1287">
          <cell r="B1287" t="str">
            <v>Črna na Koroškem</v>
          </cell>
        </row>
        <row r="1288">
          <cell r="B1288" t="str">
            <v>Črnomelj</v>
          </cell>
        </row>
        <row r="1289">
          <cell r="B1289" t="str">
            <v>Crooked Island and Long Cay</v>
          </cell>
        </row>
        <row r="1290">
          <cell r="B1290" t="str">
            <v>Cross River</v>
          </cell>
        </row>
        <row r="1291">
          <cell r="B1291" t="str">
            <v>Crotone</v>
          </cell>
        </row>
        <row r="1292">
          <cell r="B1292" t="str">
            <v>Croydon</v>
          </cell>
        </row>
        <row r="1293">
          <cell r="B1293" t="str">
            <v>Csongrád</v>
          </cell>
        </row>
        <row r="1294">
          <cell r="B1294" t="str">
            <v>Čučer Sandevo</v>
          </cell>
        </row>
        <row r="1295">
          <cell r="B1295" t="str">
            <v>Cuenca</v>
          </cell>
        </row>
        <row r="1296">
          <cell r="B1296" t="str">
            <v>Čujskaja oblast'</v>
          </cell>
        </row>
        <row r="1297">
          <cell r="B1297" t="str">
            <v>Čukotskij avtonomnyj okrug</v>
          </cell>
        </row>
        <row r="1298">
          <cell r="B1298" t="str">
            <v>Culfa</v>
          </cell>
        </row>
        <row r="1299">
          <cell r="B1299" t="str">
            <v>Cumbria</v>
          </cell>
        </row>
        <row r="1300">
          <cell r="B1300" t="str">
            <v>Cundinamarca</v>
          </cell>
        </row>
        <row r="1301">
          <cell r="B1301" t="str">
            <v>Cunene</v>
          </cell>
        </row>
        <row r="1302">
          <cell r="B1302" t="str">
            <v>Cuneo</v>
          </cell>
        </row>
        <row r="1303">
          <cell r="B1303" t="str">
            <v>Curaçao</v>
          </cell>
        </row>
        <row r="1304">
          <cell r="B1304" t="str">
            <v>Curepipe</v>
          </cell>
        </row>
        <row r="1305">
          <cell r="B1305" t="str">
            <v>Cuscatlán</v>
          </cell>
        </row>
        <row r="1306">
          <cell r="B1306" t="str">
            <v>Cusco</v>
          </cell>
        </row>
        <row r="1307">
          <cell r="B1307" t="str">
            <v>Čuvašskaja Respublika</v>
          </cell>
        </row>
        <row r="1308">
          <cell r="B1308" t="str">
            <v>Cuvette</v>
          </cell>
        </row>
        <row r="1309">
          <cell r="B1309" t="str">
            <v>Cuvette-Ouest</v>
          </cell>
        </row>
        <row r="1310">
          <cell r="B1310" t="str">
            <v>Cuyuni-Mazaruni</v>
          </cell>
        </row>
        <row r="1311">
          <cell r="B1311" t="str">
            <v>Da Nang</v>
          </cell>
        </row>
        <row r="1312">
          <cell r="B1312" t="str">
            <v>Dabola</v>
          </cell>
        </row>
        <row r="1313">
          <cell r="B1313" t="str">
            <v>Dadra and Nagar Haveli</v>
          </cell>
        </row>
        <row r="1314">
          <cell r="B1314" t="str">
            <v>Daegu Gwang'yeogsi</v>
          </cell>
        </row>
        <row r="1315">
          <cell r="B1315" t="str">
            <v>Daegu-gwangyeoksi [Daegu]</v>
          </cell>
        </row>
        <row r="1316">
          <cell r="B1316" t="str">
            <v>Daejeon Gwang'yeogsi</v>
          </cell>
        </row>
        <row r="1317">
          <cell r="B1317" t="str">
            <v>Daejeon-gwangyeoksi [Daejeon]</v>
          </cell>
        </row>
        <row r="1318">
          <cell r="B1318" t="str">
            <v>Dagana</v>
          </cell>
        </row>
        <row r="1319">
          <cell r="B1319" t="str">
            <v>Dagdas novads</v>
          </cell>
        </row>
        <row r="1320">
          <cell r="B1320" t="str">
            <v>Dagestan, Respublika</v>
          </cell>
        </row>
        <row r="1321">
          <cell r="B1321" t="str">
            <v>Dagestan, Respublika</v>
          </cell>
        </row>
        <row r="1322">
          <cell r="B1322" t="str">
            <v>Dahūk</v>
          </cell>
        </row>
        <row r="1323">
          <cell r="B1323" t="str">
            <v>Dajabón</v>
          </cell>
        </row>
        <row r="1324">
          <cell r="B1324" t="str">
            <v>Đắk Lắk</v>
          </cell>
        </row>
        <row r="1325">
          <cell r="B1325" t="str">
            <v>Đắk Nông</v>
          </cell>
        </row>
        <row r="1326">
          <cell r="B1326" t="str">
            <v>Dakar</v>
          </cell>
        </row>
        <row r="1327">
          <cell r="B1327" t="str">
            <v>Dakhlet Nouâdhibou</v>
          </cell>
        </row>
        <row r="1328">
          <cell r="B1328" t="str">
            <v>Dakuṇu paḷāta</v>
          </cell>
        </row>
        <row r="1329">
          <cell r="B1329" t="str">
            <v>Dalaba</v>
          </cell>
        </row>
        <row r="1330">
          <cell r="B1330" t="str">
            <v>Dalarnas län [SE-20]</v>
          </cell>
        </row>
        <row r="1331">
          <cell r="B1331" t="str">
            <v>Daman and Diu</v>
          </cell>
        </row>
        <row r="1332">
          <cell r="B1332" t="str">
            <v>Dâmbovița</v>
          </cell>
        </row>
        <row r="1333">
          <cell r="B1333" t="str">
            <v>Danilovgrad</v>
          </cell>
        </row>
        <row r="1334">
          <cell r="B1334" t="str">
            <v>Dar es Salaam</v>
          </cell>
        </row>
        <row r="1335">
          <cell r="B1335" t="str">
            <v>Dar'ā</v>
          </cell>
        </row>
        <row r="1336">
          <cell r="B1336" t="str">
            <v>Darhan uul</v>
          </cell>
        </row>
        <row r="1337">
          <cell r="B1337" t="str">
            <v>Darién</v>
          </cell>
        </row>
        <row r="1338">
          <cell r="B1338" t="str">
            <v>Darlington</v>
          </cell>
        </row>
        <row r="1339">
          <cell r="B1339" t="str">
            <v>Darnah</v>
          </cell>
        </row>
        <row r="1340">
          <cell r="B1340" t="str">
            <v>Daşkəsən</v>
          </cell>
        </row>
        <row r="1341">
          <cell r="B1341" t="str">
            <v>Daşoguz</v>
          </cell>
        </row>
        <row r="1342">
          <cell r="B1342" t="str">
            <v>Daugavpils</v>
          </cell>
        </row>
        <row r="1343">
          <cell r="B1343" t="str">
            <v>Daugavpils novads</v>
          </cell>
        </row>
        <row r="1344">
          <cell r="B1344" t="str">
            <v>Davao (Region XI)</v>
          </cell>
        </row>
        <row r="1345">
          <cell r="B1345" t="str">
            <v>Davao del Norte</v>
          </cell>
        </row>
        <row r="1346">
          <cell r="B1346" t="str">
            <v>Davao del Sur</v>
          </cell>
        </row>
        <row r="1347">
          <cell r="B1347" t="str">
            <v>Davao Occidental</v>
          </cell>
        </row>
        <row r="1348">
          <cell r="B1348" t="str">
            <v>Davao Oriental</v>
          </cell>
        </row>
        <row r="1349">
          <cell r="B1349" t="str">
            <v>Dāykundī</v>
          </cell>
        </row>
        <row r="1350">
          <cell r="B1350" t="str">
            <v>Dāykundī</v>
          </cell>
        </row>
        <row r="1351">
          <cell r="B1351" t="str">
            <v>Dayr al Balaḩ</v>
          </cell>
        </row>
        <row r="1352">
          <cell r="B1352" t="str">
            <v>Dayr az Zawr</v>
          </cell>
        </row>
        <row r="1353">
          <cell r="B1353" t="str">
            <v>Debar</v>
          </cell>
        </row>
        <row r="1354">
          <cell r="B1354" t="str">
            <v>Debarca</v>
          </cell>
        </row>
        <row r="1355">
          <cell r="B1355" t="str">
            <v>Debrecen</v>
          </cell>
        </row>
        <row r="1356">
          <cell r="B1356" t="str">
            <v>Debub</v>
          </cell>
        </row>
        <row r="1357">
          <cell r="B1357" t="str">
            <v>Debubawi K’eyyĭḥ Baḥri</v>
          </cell>
        </row>
        <row r="1358">
          <cell r="B1358" t="str">
            <v>Děčín</v>
          </cell>
        </row>
        <row r="1359">
          <cell r="B1359" t="str">
            <v>Dedza</v>
          </cell>
        </row>
        <row r="1360">
          <cell r="B1360" t="str">
            <v>Dedza</v>
          </cell>
        </row>
        <row r="1361">
          <cell r="B1361" t="str">
            <v>Deir El Balah</v>
          </cell>
        </row>
        <row r="1362">
          <cell r="B1362" t="str">
            <v>Delaware</v>
          </cell>
        </row>
        <row r="1363">
          <cell r="B1363" t="str">
            <v>Delčevo</v>
          </cell>
        </row>
        <row r="1364">
          <cell r="B1364" t="str">
            <v>Delhi</v>
          </cell>
        </row>
        <row r="1365">
          <cell r="B1365" t="str">
            <v>Delta</v>
          </cell>
        </row>
        <row r="1366">
          <cell r="B1366" t="str">
            <v>Delta Amacuro</v>
          </cell>
        </row>
        <row r="1367">
          <cell r="B1367" t="str">
            <v>Demerara-Mahaica</v>
          </cell>
        </row>
        <row r="1368">
          <cell r="B1368" t="str">
            <v>Demir Hisar</v>
          </cell>
        </row>
        <row r="1369">
          <cell r="B1369" t="str">
            <v>Demir Kapija</v>
          </cell>
        </row>
        <row r="1370">
          <cell r="B1370" t="str">
            <v>Denbighshire [Sir Ddinbych GB-DDB]</v>
          </cell>
        </row>
        <row r="1371">
          <cell r="B1371" t="str">
            <v>Denguélé</v>
          </cell>
        </row>
        <row r="1372">
          <cell r="B1372" t="str">
            <v>Denigomodu</v>
          </cell>
        </row>
        <row r="1373">
          <cell r="B1373" t="str">
            <v>Denigomodu</v>
          </cell>
        </row>
        <row r="1374">
          <cell r="B1374" t="str">
            <v>Denizli</v>
          </cell>
        </row>
        <row r="1375">
          <cell r="B1375" t="str">
            <v>Dennery</v>
          </cell>
        </row>
        <row r="1376">
          <cell r="B1376" t="str">
            <v>Dependencias Federales</v>
          </cell>
        </row>
        <row r="1377">
          <cell r="B1377" t="str">
            <v>Derby</v>
          </cell>
        </row>
        <row r="1378">
          <cell r="B1378" t="str">
            <v>Derbyshire</v>
          </cell>
        </row>
        <row r="1379">
          <cell r="B1379" t="str">
            <v>Derry and Strabane</v>
          </cell>
        </row>
        <row r="1380">
          <cell r="B1380" t="str">
            <v>Destrnik</v>
          </cell>
        </row>
        <row r="1381">
          <cell r="B1381" t="str">
            <v>Deux-Sèvres</v>
          </cell>
        </row>
        <row r="1382">
          <cell r="B1382" t="str">
            <v>Devon</v>
          </cell>
        </row>
        <row r="1383">
          <cell r="B1383" t="str">
            <v>Dhaalu</v>
          </cell>
        </row>
        <row r="1384">
          <cell r="B1384" t="str">
            <v>Dhaka</v>
          </cell>
        </row>
        <row r="1385">
          <cell r="B1385" t="str">
            <v>Dhaka</v>
          </cell>
        </row>
        <row r="1386">
          <cell r="B1386" t="str">
            <v>Dhamār</v>
          </cell>
        </row>
        <row r="1387">
          <cell r="B1387" t="str">
            <v>Dhawalagiri</v>
          </cell>
        </row>
        <row r="1388">
          <cell r="B1388" t="str">
            <v>Dhekunu</v>
          </cell>
        </row>
        <row r="1389">
          <cell r="B1389" t="str">
            <v>Dhī Qār</v>
          </cell>
        </row>
        <row r="1390">
          <cell r="B1390" t="str">
            <v>Dibër</v>
          </cell>
        </row>
        <row r="1391">
          <cell r="B1391" t="str">
            <v>Diego Martin</v>
          </cell>
        </row>
        <row r="1392">
          <cell r="B1392" t="str">
            <v>Diekirch</v>
          </cell>
        </row>
        <row r="1393">
          <cell r="B1393" t="str">
            <v>Diekirch</v>
          </cell>
        </row>
        <row r="1394">
          <cell r="B1394" t="str">
            <v>Diekrech</v>
          </cell>
        </row>
        <row r="1395">
          <cell r="B1395" t="str">
            <v>Điện Biên</v>
          </cell>
        </row>
        <row r="1396">
          <cell r="B1396" t="str">
            <v>Diffa</v>
          </cell>
        </row>
        <row r="1397">
          <cell r="B1397" t="str">
            <v>Dikhil</v>
          </cell>
        </row>
        <row r="1398">
          <cell r="B1398" t="str">
            <v>Dikhīl</v>
          </cell>
        </row>
        <row r="1399">
          <cell r="B1399" t="str">
            <v>Díli</v>
          </cell>
        </row>
        <row r="1400">
          <cell r="B1400" t="str">
            <v>Díli</v>
          </cell>
        </row>
        <row r="1401">
          <cell r="B1401" t="str">
            <v>Dimashq</v>
          </cell>
        </row>
        <row r="1402">
          <cell r="B1402" t="str">
            <v>Dinagat Islands</v>
          </cell>
        </row>
        <row r="1403">
          <cell r="B1403" t="str">
            <v>Dinajpur</v>
          </cell>
        </row>
        <row r="1404">
          <cell r="B1404" t="str">
            <v>Dingli</v>
          </cell>
        </row>
        <row r="1405">
          <cell r="B1405" t="str">
            <v>Dingli</v>
          </cell>
        </row>
        <row r="1406">
          <cell r="B1406" t="str">
            <v>Dinguiraye</v>
          </cell>
        </row>
        <row r="1407">
          <cell r="B1407" t="str">
            <v>Diourbel</v>
          </cell>
        </row>
        <row r="1408">
          <cell r="B1408" t="str">
            <v>Dire Dawa</v>
          </cell>
        </row>
        <row r="1409">
          <cell r="B1409" t="str">
            <v>Dirē Dawa</v>
          </cell>
        </row>
        <row r="1410">
          <cell r="B1410" t="str">
            <v>District of Columbia</v>
          </cell>
        </row>
        <row r="1411">
          <cell r="B1411" t="str">
            <v>Distrito Capital</v>
          </cell>
        </row>
        <row r="1412">
          <cell r="B1412" t="str">
            <v>Distrito Capital de Bogotá</v>
          </cell>
        </row>
        <row r="1413">
          <cell r="B1413" t="str">
            <v>Distrito Federal</v>
          </cell>
        </row>
        <row r="1414">
          <cell r="B1414" t="str">
            <v>Distrito Federal</v>
          </cell>
        </row>
        <row r="1415">
          <cell r="B1415" t="str">
            <v>Distrito Nacional (Santo Domingo)</v>
          </cell>
        </row>
        <row r="1416">
          <cell r="B1416" t="str">
            <v>Divača</v>
          </cell>
        </row>
        <row r="1417">
          <cell r="B1417" t="str">
            <v>Diyālá</v>
          </cell>
        </row>
        <row r="1418">
          <cell r="B1418" t="str">
            <v>Diyarbakır</v>
          </cell>
        </row>
        <row r="1419">
          <cell r="B1419" t="str">
            <v>Djelfa</v>
          </cell>
        </row>
        <row r="1420">
          <cell r="B1420" t="str">
            <v>Djibouti</v>
          </cell>
        </row>
        <row r="1421">
          <cell r="B1421" t="str">
            <v>Dnipropetrovska oblast</v>
          </cell>
        </row>
        <row r="1422">
          <cell r="B1422" t="str">
            <v>Dobeles novads</v>
          </cell>
        </row>
        <row r="1423">
          <cell r="B1423" t="str">
            <v>Dobje</v>
          </cell>
        </row>
        <row r="1424">
          <cell r="B1424" t="str">
            <v>Dobrepolje</v>
          </cell>
        </row>
        <row r="1425">
          <cell r="B1425" t="str">
            <v>Dobrich</v>
          </cell>
        </row>
        <row r="1426">
          <cell r="B1426" t="str">
            <v>Dobrna</v>
          </cell>
        </row>
        <row r="1427">
          <cell r="B1427" t="str">
            <v>Dobrova-Polhov Gradec</v>
          </cell>
        </row>
        <row r="1428">
          <cell r="B1428" t="str">
            <v>Dobrovnik</v>
          </cell>
        </row>
        <row r="1429">
          <cell r="B1429" t="str">
            <v>Dodekánisa</v>
          </cell>
        </row>
        <row r="1430">
          <cell r="B1430" t="str">
            <v>Dodoma</v>
          </cell>
        </row>
        <row r="1431">
          <cell r="B1431" t="str">
            <v>Dojran</v>
          </cell>
        </row>
        <row r="1432">
          <cell r="B1432" t="str">
            <v>Dokolo</v>
          </cell>
        </row>
        <row r="1433">
          <cell r="B1433" t="str">
            <v>Do-Kötö</v>
          </cell>
        </row>
        <row r="1434">
          <cell r="B1434" t="str">
            <v>Dol pri Ljubljani</v>
          </cell>
        </row>
        <row r="1435">
          <cell r="B1435" t="str">
            <v>Dolenjske Toplice</v>
          </cell>
        </row>
        <row r="1436">
          <cell r="B1436" t="str">
            <v>Dolj</v>
          </cell>
        </row>
        <row r="1437">
          <cell r="B1437" t="str">
            <v>Dolneni</v>
          </cell>
        </row>
        <row r="1438">
          <cell r="B1438" t="str">
            <v>Dolnośląskie</v>
          </cell>
        </row>
        <row r="1439">
          <cell r="B1439" t="str">
            <v>Domagnano</v>
          </cell>
        </row>
        <row r="1440">
          <cell r="B1440" t="str">
            <v>Domažlice</v>
          </cell>
        </row>
        <row r="1441">
          <cell r="B1441" t="str">
            <v>Domžale</v>
          </cell>
        </row>
        <row r="1442">
          <cell r="B1442" t="str">
            <v>Doncaster</v>
          </cell>
        </row>
        <row r="1443">
          <cell r="B1443" t="str">
            <v>Dondușeni</v>
          </cell>
        </row>
        <row r="1444">
          <cell r="B1444" t="str">
            <v>Donegal</v>
          </cell>
        </row>
        <row r="1445">
          <cell r="B1445" t="str">
            <v>Donetska oblast</v>
          </cell>
        </row>
        <row r="1446">
          <cell r="B1446" t="str">
            <v>Đồng Nai</v>
          </cell>
        </row>
        <row r="1447">
          <cell r="B1447" t="str">
            <v>Đồng Tháp</v>
          </cell>
        </row>
        <row r="1448">
          <cell r="B1448" t="str">
            <v>Donga</v>
          </cell>
        </row>
        <row r="1449">
          <cell r="B1449" t="str">
            <v>Dordogne</v>
          </cell>
        </row>
        <row r="1450">
          <cell r="B1450" t="str">
            <v>Dornava</v>
          </cell>
        </row>
        <row r="1451">
          <cell r="B1451" t="str">
            <v>Dornod</v>
          </cell>
        </row>
        <row r="1452">
          <cell r="B1452" t="str">
            <v>Dornogovĭ</v>
          </cell>
        </row>
        <row r="1453">
          <cell r="B1453" t="str">
            <v>Dorset</v>
          </cell>
        </row>
        <row r="1454">
          <cell r="B1454" t="str">
            <v>Dosso</v>
          </cell>
        </row>
        <row r="1455">
          <cell r="B1455" t="str">
            <v>Doubs</v>
          </cell>
        </row>
        <row r="1456">
          <cell r="B1456" t="str">
            <v>Doukkala-Abda</v>
          </cell>
        </row>
        <row r="1457">
          <cell r="B1457" t="str">
            <v>Dowa</v>
          </cell>
        </row>
        <row r="1458">
          <cell r="B1458" t="str">
            <v>Dowa</v>
          </cell>
        </row>
        <row r="1459">
          <cell r="B1459" t="str">
            <v>Dráma</v>
          </cell>
        </row>
        <row r="1460">
          <cell r="B1460" t="str">
            <v>Dravograd</v>
          </cell>
        </row>
        <row r="1461">
          <cell r="B1461" t="str">
            <v>Drenthe</v>
          </cell>
        </row>
        <row r="1462">
          <cell r="B1462" t="str">
            <v>Drochia</v>
          </cell>
        </row>
        <row r="1463">
          <cell r="B1463" t="str">
            <v>Drôme</v>
          </cell>
        </row>
        <row r="1464">
          <cell r="B1464" t="str">
            <v>Druskininkai</v>
          </cell>
        </row>
        <row r="1465">
          <cell r="B1465" t="str">
            <v>Duarte</v>
          </cell>
        </row>
        <row r="1466">
          <cell r="B1466" t="str">
            <v>Dubăsari</v>
          </cell>
        </row>
        <row r="1467">
          <cell r="B1467" t="str">
            <v>Dubayy</v>
          </cell>
        </row>
        <row r="1468">
          <cell r="B1468" t="str">
            <v>Dublin</v>
          </cell>
        </row>
        <row r="1469">
          <cell r="B1469" t="str">
            <v>Dubréka</v>
          </cell>
        </row>
        <row r="1470">
          <cell r="B1470" t="str">
            <v>Dubrovačko-neretvanska županija</v>
          </cell>
        </row>
        <row r="1471">
          <cell r="B1471" t="str">
            <v>Dudley</v>
          </cell>
        </row>
        <row r="1472">
          <cell r="B1472" t="str">
            <v>Dumfries and Galloway</v>
          </cell>
        </row>
        <row r="1473">
          <cell r="B1473" t="str">
            <v>Dumyāţ</v>
          </cell>
        </row>
        <row r="1474">
          <cell r="B1474" t="str">
            <v>Dún na nGall</v>
          </cell>
        </row>
        <row r="1475">
          <cell r="B1475" t="str">
            <v>Dunaújváros</v>
          </cell>
        </row>
        <row r="1476">
          <cell r="B1476" t="str">
            <v>Dundagas novads</v>
          </cell>
        </row>
        <row r="1477">
          <cell r="B1477" t="str">
            <v>Dundee City</v>
          </cell>
        </row>
        <row r="1478">
          <cell r="B1478" t="str">
            <v>Dundgovĭ</v>
          </cell>
        </row>
        <row r="1479">
          <cell r="B1479" t="str">
            <v>Duplek</v>
          </cell>
        </row>
        <row r="1480">
          <cell r="B1480" t="str">
            <v>Durango</v>
          </cell>
        </row>
        <row r="1481">
          <cell r="B1481" t="str">
            <v>Durazno</v>
          </cell>
        </row>
        <row r="1482">
          <cell r="B1482" t="str">
            <v>Durbes novads</v>
          </cell>
        </row>
        <row r="1483">
          <cell r="B1483" t="str">
            <v>Durham County</v>
          </cell>
        </row>
        <row r="1484">
          <cell r="B1484" t="str">
            <v>Durrës</v>
          </cell>
        </row>
        <row r="1485">
          <cell r="B1485" t="str">
            <v>Dushanbe</v>
          </cell>
        </row>
        <row r="1486">
          <cell r="B1486" t="str">
            <v>Düzce</v>
          </cell>
        </row>
        <row r="1487">
          <cell r="B1487" t="str">
            <v>Dytikí Elláda</v>
          </cell>
        </row>
        <row r="1488">
          <cell r="B1488" t="str">
            <v>Dytikí Makedonía</v>
          </cell>
        </row>
        <row r="1489">
          <cell r="B1489" t="str">
            <v>Džalal-Abadskaja oblast'</v>
          </cell>
        </row>
        <row r="1490">
          <cell r="B1490" t="str">
            <v>Dzavhan</v>
          </cell>
        </row>
        <row r="1491">
          <cell r="B1491" t="str">
            <v>Dzhalal-Abadskaya oblast'</v>
          </cell>
        </row>
        <row r="1492">
          <cell r="B1492" t="str">
            <v>Ealing</v>
          </cell>
        </row>
        <row r="1493">
          <cell r="B1493" t="str">
            <v>East</v>
          </cell>
        </row>
        <row r="1494">
          <cell r="B1494" t="str">
            <v>East Ayrshire</v>
          </cell>
        </row>
        <row r="1495">
          <cell r="B1495" t="str">
            <v>East Berbice-Corentyne</v>
          </cell>
        </row>
        <row r="1496">
          <cell r="B1496" t="str">
            <v>East Darfur</v>
          </cell>
        </row>
        <row r="1497">
          <cell r="B1497" t="str">
            <v>East Dunbartonshire</v>
          </cell>
        </row>
        <row r="1498">
          <cell r="B1498" t="str">
            <v>East Grand Bahama</v>
          </cell>
        </row>
        <row r="1499">
          <cell r="B1499" t="str">
            <v>East Lothian</v>
          </cell>
        </row>
        <row r="1500">
          <cell r="B1500" t="str">
            <v>East New Britain</v>
          </cell>
        </row>
        <row r="1501">
          <cell r="B1501" t="str">
            <v>East Renfrewshire</v>
          </cell>
        </row>
        <row r="1502">
          <cell r="B1502" t="str">
            <v>East Riding of Yorkshire</v>
          </cell>
        </row>
        <row r="1503">
          <cell r="B1503" t="str">
            <v>East Sepik</v>
          </cell>
        </row>
        <row r="1504">
          <cell r="B1504" t="str">
            <v>East Sussex</v>
          </cell>
        </row>
        <row r="1505">
          <cell r="B1505" t="str">
            <v>Eastern</v>
          </cell>
        </row>
        <row r="1506">
          <cell r="B1506" t="str">
            <v>Eastern</v>
          </cell>
        </row>
        <row r="1507">
          <cell r="B1507" t="str">
            <v>Eastern</v>
          </cell>
        </row>
        <row r="1508">
          <cell r="B1508" t="str">
            <v>Eastern</v>
          </cell>
        </row>
        <row r="1509">
          <cell r="B1509" t="str">
            <v>Eastern</v>
          </cell>
        </row>
        <row r="1510">
          <cell r="B1510" t="str">
            <v>Eastern</v>
          </cell>
        </row>
        <row r="1511">
          <cell r="B1511" t="str">
            <v>Eastern</v>
          </cell>
        </row>
        <row r="1512">
          <cell r="B1512" t="str">
            <v>Eastern Cape</v>
          </cell>
        </row>
        <row r="1513">
          <cell r="B1513" t="str">
            <v>Eastern Equatoria</v>
          </cell>
        </row>
        <row r="1514">
          <cell r="B1514" t="str">
            <v>Eastern Highlands</v>
          </cell>
        </row>
        <row r="1515">
          <cell r="B1515" t="str">
            <v>Eastern Province</v>
          </cell>
        </row>
        <row r="1516">
          <cell r="B1516" t="str">
            <v>Eastern Samar</v>
          </cell>
        </row>
        <row r="1517">
          <cell r="B1517" t="str">
            <v>Eastern Visayas (Region VIII)</v>
          </cell>
        </row>
        <row r="1518">
          <cell r="B1518" t="str">
            <v>Ebon</v>
          </cell>
        </row>
        <row r="1519">
          <cell r="B1519" t="str">
            <v>Ebon</v>
          </cell>
        </row>
        <row r="1520">
          <cell r="B1520" t="str">
            <v>Ebonyi</v>
          </cell>
        </row>
        <row r="1521">
          <cell r="B1521" t="str">
            <v>Echternach</v>
          </cell>
        </row>
        <row r="1522">
          <cell r="B1522" t="str">
            <v>Echternach</v>
          </cell>
        </row>
        <row r="1523">
          <cell r="B1523" t="str">
            <v>Edinburgh, City of</v>
          </cell>
        </row>
        <row r="1524">
          <cell r="B1524" t="str">
            <v>Edineț</v>
          </cell>
        </row>
        <row r="1525">
          <cell r="B1525" t="str">
            <v>Edirne</v>
          </cell>
        </row>
        <row r="1526">
          <cell r="B1526" t="str">
            <v>Edo</v>
          </cell>
        </row>
        <row r="1527">
          <cell r="B1527" t="str">
            <v>Egentliga Finland</v>
          </cell>
        </row>
        <row r="1528">
          <cell r="B1528" t="str">
            <v>Egentliga Tavastland</v>
          </cell>
        </row>
        <row r="1529">
          <cell r="B1529" t="str">
            <v>Eger</v>
          </cell>
        </row>
        <row r="1530">
          <cell r="B1530" t="str">
            <v>Ehime</v>
          </cell>
        </row>
        <row r="1531">
          <cell r="B1531" t="str">
            <v>Eilean Siar</v>
          </cell>
        </row>
        <row r="1532">
          <cell r="B1532" t="str">
            <v>Ekiti</v>
          </cell>
        </row>
        <row r="1533">
          <cell r="B1533" t="str">
            <v>El Awsaṭ</v>
          </cell>
        </row>
        <row r="1534">
          <cell r="B1534" t="str">
            <v>El Bayadh</v>
          </cell>
        </row>
        <row r="1535">
          <cell r="B1535" t="str">
            <v>El Beni</v>
          </cell>
        </row>
        <row r="1536">
          <cell r="B1536" t="str">
            <v>El Callao</v>
          </cell>
        </row>
        <row r="1537">
          <cell r="B1537" t="str">
            <v>El Hajeb</v>
          </cell>
        </row>
        <row r="1538">
          <cell r="B1538" t="str">
            <v>El Jadida</v>
          </cell>
        </row>
        <row r="1539">
          <cell r="B1539" t="str">
            <v>El Janūbī</v>
          </cell>
        </row>
        <row r="1540">
          <cell r="B1540" t="str">
            <v>El Oro</v>
          </cell>
        </row>
        <row r="1541">
          <cell r="B1541" t="str">
            <v>El Oued</v>
          </cell>
        </row>
        <row r="1542">
          <cell r="B1542" t="str">
            <v>El Paraíso</v>
          </cell>
        </row>
        <row r="1543">
          <cell r="B1543" t="str">
            <v>El Progreso</v>
          </cell>
        </row>
        <row r="1544">
          <cell r="B1544" t="str">
            <v>El Seibo</v>
          </cell>
        </row>
        <row r="1545">
          <cell r="B1545" t="str">
            <v>El Tarf</v>
          </cell>
        </row>
        <row r="1546">
          <cell r="B1546" t="str">
            <v>El Valle</v>
          </cell>
        </row>
        <row r="1547">
          <cell r="B1547" t="str">
            <v>Elazığ</v>
          </cell>
        </row>
        <row r="1548">
          <cell r="B1548" t="str">
            <v>Elbasan</v>
          </cell>
        </row>
        <row r="1549">
          <cell r="B1549" t="str">
            <v>Elektrėnai</v>
          </cell>
        </row>
        <row r="1550">
          <cell r="B1550" t="str">
            <v>Elgeyo/Marakwet</v>
          </cell>
        </row>
        <row r="1551">
          <cell r="B1551" t="str">
            <v>Emberá</v>
          </cell>
        </row>
        <row r="1552">
          <cell r="B1552" t="str">
            <v>Embu</v>
          </cell>
        </row>
        <row r="1553">
          <cell r="B1553" t="str">
            <v>Emilia-Romagna</v>
          </cell>
        </row>
        <row r="1554">
          <cell r="B1554" t="str">
            <v>Encamp</v>
          </cell>
        </row>
        <row r="1555">
          <cell r="B1555" t="str">
            <v>Enewetak and Ujelang</v>
          </cell>
        </row>
        <row r="1556">
          <cell r="B1556" t="str">
            <v>Enewetak and Ujelang</v>
          </cell>
        </row>
        <row r="1557">
          <cell r="B1557" t="str">
            <v>Enfield</v>
          </cell>
        </row>
        <row r="1558">
          <cell r="B1558" t="str">
            <v>Enga</v>
          </cell>
        </row>
        <row r="1559">
          <cell r="B1559" t="str">
            <v>England</v>
          </cell>
        </row>
        <row r="1560">
          <cell r="B1560" t="str">
            <v>England and Wales</v>
          </cell>
        </row>
        <row r="1561">
          <cell r="B1561" t="str">
            <v>English River</v>
          </cell>
        </row>
        <row r="1562">
          <cell r="B1562" t="str">
            <v>Engures novads</v>
          </cell>
        </row>
        <row r="1563">
          <cell r="B1563" t="str">
            <v>Enna</v>
          </cell>
        </row>
        <row r="1564">
          <cell r="B1564" t="str">
            <v>Ennedi-Est</v>
          </cell>
        </row>
        <row r="1565">
          <cell r="B1565" t="str">
            <v>Ennedi-Ouest</v>
          </cell>
        </row>
        <row r="1566">
          <cell r="B1566" t="str">
            <v>Enriquillo</v>
          </cell>
        </row>
        <row r="1567">
          <cell r="B1567" t="str">
            <v>Entre Ríos</v>
          </cell>
        </row>
        <row r="1568">
          <cell r="B1568" t="str">
            <v>Enugu</v>
          </cell>
        </row>
        <row r="1569">
          <cell r="B1569" t="str">
            <v>Équateur</v>
          </cell>
        </row>
        <row r="1570">
          <cell r="B1570" t="str">
            <v>Érd</v>
          </cell>
        </row>
        <row r="1571">
          <cell r="B1571" t="str">
            <v>Erevan</v>
          </cell>
        </row>
        <row r="1572">
          <cell r="B1572" t="str">
            <v>Ērgļu novads</v>
          </cell>
        </row>
        <row r="1573">
          <cell r="B1573" t="str">
            <v>Ermera</v>
          </cell>
        </row>
        <row r="1574">
          <cell r="B1574" t="str">
            <v>Ermera</v>
          </cell>
        </row>
        <row r="1575">
          <cell r="B1575" t="str">
            <v>Erongo</v>
          </cell>
        </row>
        <row r="1576">
          <cell r="B1576" t="str">
            <v>Errachidia</v>
          </cell>
        </row>
        <row r="1577">
          <cell r="B1577" t="str">
            <v>Erzincan</v>
          </cell>
        </row>
        <row r="1578">
          <cell r="B1578" t="str">
            <v>Erzurum</v>
          </cell>
        </row>
        <row r="1579">
          <cell r="B1579" t="str">
            <v>Es Smara (EH)</v>
          </cell>
        </row>
        <row r="1580">
          <cell r="B1580" t="str">
            <v>Escaldes-Engordany</v>
          </cell>
        </row>
        <row r="1581">
          <cell r="B1581" t="str">
            <v>Esch an der Alzette</v>
          </cell>
        </row>
        <row r="1582">
          <cell r="B1582" t="str">
            <v>Eschen</v>
          </cell>
        </row>
        <row r="1583">
          <cell r="B1583" t="str">
            <v>Esch-sur-Alzette</v>
          </cell>
        </row>
        <row r="1584">
          <cell r="B1584" t="str">
            <v>Esch-Uelzecht</v>
          </cell>
        </row>
        <row r="1585">
          <cell r="B1585" t="str">
            <v>Escuintla</v>
          </cell>
        </row>
        <row r="1586">
          <cell r="B1586" t="str">
            <v>Eşfahān</v>
          </cell>
        </row>
        <row r="1587">
          <cell r="B1587" t="str">
            <v>Esh Shamālī</v>
          </cell>
        </row>
        <row r="1588">
          <cell r="B1588" t="str">
            <v>Eskişehir</v>
          </cell>
        </row>
        <row r="1589">
          <cell r="B1589" t="str">
            <v>Esmeraldas</v>
          </cell>
        </row>
        <row r="1590">
          <cell r="B1590" t="str">
            <v>Espaillat</v>
          </cell>
        </row>
        <row r="1591">
          <cell r="B1591" t="str">
            <v>Espírito Santo</v>
          </cell>
        </row>
        <row r="1592">
          <cell r="B1592" t="str">
            <v>Essaouira</v>
          </cell>
        </row>
        <row r="1593">
          <cell r="B1593" t="str">
            <v>Essequibo Islands-West Demerara</v>
          </cell>
        </row>
        <row r="1594">
          <cell r="B1594" t="str">
            <v>Essex</v>
          </cell>
        </row>
        <row r="1595">
          <cell r="B1595" t="str">
            <v>Essonne</v>
          </cell>
        </row>
        <row r="1596">
          <cell r="B1596" t="str">
            <v>Est</v>
          </cell>
        </row>
        <row r="1597">
          <cell r="B1597" t="str">
            <v>Est</v>
          </cell>
        </row>
        <row r="1598">
          <cell r="B1598" t="str">
            <v>Est</v>
          </cell>
        </row>
        <row r="1599">
          <cell r="B1599" t="str">
            <v>Estelí</v>
          </cell>
        </row>
        <row r="1600">
          <cell r="B1600" t="str">
            <v>Estuaire</v>
          </cell>
        </row>
        <row r="1601">
          <cell r="B1601" t="str">
            <v>Etelä-Karjala</v>
          </cell>
        </row>
        <row r="1602">
          <cell r="B1602" t="str">
            <v>Etelä-Pohjanmaa</v>
          </cell>
        </row>
        <row r="1603">
          <cell r="B1603" t="str">
            <v>Etelä-Savo</v>
          </cell>
        </row>
        <row r="1604">
          <cell r="B1604" t="str">
            <v>'Eua</v>
          </cell>
        </row>
        <row r="1605">
          <cell r="B1605" t="str">
            <v>'Eua</v>
          </cell>
        </row>
        <row r="1606">
          <cell r="B1606" t="str">
            <v>Eure</v>
          </cell>
        </row>
        <row r="1607">
          <cell r="B1607" t="str">
            <v>Eure-et-Loir</v>
          </cell>
        </row>
        <row r="1608">
          <cell r="B1608" t="str">
            <v>Euskal Herria</v>
          </cell>
        </row>
        <row r="1609">
          <cell r="B1609" t="str">
            <v>Évora</v>
          </cell>
        </row>
        <row r="1610">
          <cell r="B1610" t="str">
            <v>Evrejskaja avtonomnaja oblast'</v>
          </cell>
        </row>
        <row r="1611">
          <cell r="B1611" t="str">
            <v>Évros</v>
          </cell>
        </row>
        <row r="1612">
          <cell r="B1612" t="str">
            <v>Evrytanía</v>
          </cell>
        </row>
        <row r="1613">
          <cell r="B1613" t="str">
            <v>Évvoia</v>
          </cell>
        </row>
        <row r="1614">
          <cell r="B1614" t="str">
            <v>Ewa</v>
          </cell>
        </row>
        <row r="1615">
          <cell r="B1615" t="str">
            <v>Ewa</v>
          </cell>
        </row>
        <row r="1616">
          <cell r="B1616" t="str">
            <v>Extremadura</v>
          </cell>
        </row>
        <row r="1617">
          <cell r="B1617" t="str">
            <v>Extrême-Nord</v>
          </cell>
        </row>
        <row r="1618">
          <cell r="B1618" t="str">
            <v>Exuma</v>
          </cell>
        </row>
        <row r="1619">
          <cell r="B1619" t="str">
            <v>Faadhippolhu</v>
          </cell>
        </row>
        <row r="1620">
          <cell r="B1620" t="str">
            <v>Faafu</v>
          </cell>
        </row>
        <row r="1621">
          <cell r="B1621" t="str">
            <v>Fa'asaleleaga</v>
          </cell>
        </row>
        <row r="1622">
          <cell r="B1622" t="str">
            <v>Fa'asaleleaga</v>
          </cell>
        </row>
        <row r="1623">
          <cell r="B1623" t="str">
            <v>Faetano</v>
          </cell>
        </row>
        <row r="1624">
          <cell r="B1624" t="str">
            <v>Fahs-Beni Makada</v>
          </cell>
        </row>
        <row r="1625">
          <cell r="B1625" t="str">
            <v>Falcón</v>
          </cell>
        </row>
        <row r="1626">
          <cell r="B1626" t="str">
            <v>Fălești</v>
          </cell>
        </row>
        <row r="1627">
          <cell r="B1627" t="str">
            <v>Falkirk</v>
          </cell>
        </row>
        <row r="1628">
          <cell r="B1628" t="str">
            <v>Far North</v>
          </cell>
        </row>
        <row r="1629">
          <cell r="B1629" t="str">
            <v>Far Western</v>
          </cell>
        </row>
        <row r="1630">
          <cell r="B1630" t="str">
            <v>Farāh</v>
          </cell>
        </row>
        <row r="1631">
          <cell r="B1631" t="str">
            <v>Farāh</v>
          </cell>
        </row>
        <row r="1632">
          <cell r="B1632" t="str">
            <v>Faranah</v>
          </cell>
        </row>
        <row r="1633">
          <cell r="B1633" t="str">
            <v>Faranah</v>
          </cell>
        </row>
        <row r="1634">
          <cell r="B1634" t="str">
            <v>Farg‘ona</v>
          </cell>
        </row>
        <row r="1635">
          <cell r="B1635" t="str">
            <v>Faridpur</v>
          </cell>
        </row>
        <row r="1636">
          <cell r="B1636" t="str">
            <v>Faro</v>
          </cell>
        </row>
        <row r="1637">
          <cell r="B1637" t="str">
            <v>Fārs</v>
          </cell>
        </row>
        <row r="1638">
          <cell r="B1638" t="str">
            <v>Fāryāb</v>
          </cell>
        </row>
        <row r="1639">
          <cell r="B1639" t="str">
            <v>Fāryāb</v>
          </cell>
        </row>
        <row r="1640">
          <cell r="B1640" t="str">
            <v>Fatick</v>
          </cell>
        </row>
        <row r="1641">
          <cell r="B1641" t="str">
            <v>Federacija Bosne i Hercegovine</v>
          </cell>
        </row>
        <row r="1642">
          <cell r="B1642" t="str">
            <v>Federacija Bosne i Hercegovine</v>
          </cell>
        </row>
        <row r="1643">
          <cell r="B1643" t="str">
            <v>Federacija Bosne i Hercegovine</v>
          </cell>
        </row>
        <row r="1644">
          <cell r="B1644" t="str">
            <v>Federally Administered Tribal Areas</v>
          </cell>
        </row>
        <row r="1645">
          <cell r="B1645" t="str">
            <v>Fejér</v>
          </cell>
        </row>
        <row r="1646">
          <cell r="B1646" t="str">
            <v>Felidhu Atholhu</v>
          </cell>
        </row>
        <row r="1647">
          <cell r="B1647" t="str">
            <v>Feni</v>
          </cell>
        </row>
        <row r="1648">
          <cell r="B1648" t="str">
            <v>Fermanagh and Omagh</v>
          </cell>
        </row>
        <row r="1649">
          <cell r="B1649" t="str">
            <v>Fermo</v>
          </cell>
        </row>
        <row r="1650">
          <cell r="B1650" t="str">
            <v>Ferrara</v>
          </cell>
        </row>
        <row r="1651">
          <cell r="B1651" t="str">
            <v>Fès-Boulemane</v>
          </cell>
        </row>
        <row r="1652">
          <cell r="B1652" t="str">
            <v>Fès-Dar-Dbibegh</v>
          </cell>
        </row>
        <row r="1653">
          <cell r="B1653" t="str">
            <v>Fgura</v>
          </cell>
        </row>
        <row r="1654">
          <cell r="B1654" t="str">
            <v>Fgura</v>
          </cell>
        </row>
        <row r="1655">
          <cell r="B1655" t="str">
            <v>Fianarantsoa</v>
          </cell>
        </row>
        <row r="1656">
          <cell r="B1656" t="str">
            <v>Fier</v>
          </cell>
        </row>
        <row r="1657">
          <cell r="B1657" t="str">
            <v>Fife</v>
          </cell>
        </row>
        <row r="1658">
          <cell r="B1658" t="str">
            <v>Figuig</v>
          </cell>
        </row>
        <row r="1659">
          <cell r="B1659" t="str">
            <v>Finistère</v>
          </cell>
        </row>
        <row r="1660">
          <cell r="B1660" t="str">
            <v>Finnmark</v>
          </cell>
        </row>
        <row r="1661">
          <cell r="B1661" t="str">
            <v>Finnmark</v>
          </cell>
        </row>
        <row r="1662">
          <cell r="B1662" t="str">
            <v>Finnmárku</v>
          </cell>
        </row>
        <row r="1663">
          <cell r="B1663" t="str">
            <v>Fiorentino</v>
          </cell>
        </row>
        <row r="1664">
          <cell r="B1664" t="str">
            <v>Firenze</v>
          </cell>
        </row>
        <row r="1665">
          <cell r="B1665" t="str">
            <v>Flacq</v>
          </cell>
        </row>
        <row r="1666">
          <cell r="B1666" t="str">
            <v>Flevoland</v>
          </cell>
        </row>
        <row r="1667">
          <cell r="B1667" t="str">
            <v>Flintshire [Sir y Fflint GB-FFL]</v>
          </cell>
        </row>
        <row r="1668">
          <cell r="B1668" t="str">
            <v>Flores</v>
          </cell>
        </row>
        <row r="1669">
          <cell r="B1669" t="str">
            <v>Florești</v>
          </cell>
        </row>
        <row r="1670">
          <cell r="B1670" t="str">
            <v>Floriana</v>
          </cell>
        </row>
        <row r="1671">
          <cell r="B1671" t="str">
            <v>Floriana</v>
          </cell>
        </row>
        <row r="1672">
          <cell r="B1672" t="str">
            <v>Florida</v>
          </cell>
        </row>
        <row r="1673">
          <cell r="B1673" t="str">
            <v>Florida</v>
          </cell>
        </row>
        <row r="1674">
          <cell r="B1674" t="str">
            <v>Flórina</v>
          </cell>
        </row>
        <row r="1675">
          <cell r="B1675" t="str">
            <v>Foggia</v>
          </cell>
        </row>
        <row r="1676">
          <cell r="B1676" t="str">
            <v>Fokída</v>
          </cell>
        </row>
        <row r="1677">
          <cell r="B1677" t="str">
            <v>Fontana</v>
          </cell>
        </row>
        <row r="1678">
          <cell r="B1678" t="str">
            <v>Fontana</v>
          </cell>
        </row>
        <row r="1679">
          <cell r="B1679" t="str">
            <v>Fontvieille</v>
          </cell>
        </row>
        <row r="1680">
          <cell r="B1680" t="str">
            <v>Forécariah</v>
          </cell>
        </row>
        <row r="1681">
          <cell r="B1681" t="str">
            <v>Foreisetata</v>
          </cell>
        </row>
        <row r="1682">
          <cell r="B1682" t="str">
            <v>Forlì-Cesena</v>
          </cell>
        </row>
        <row r="1683">
          <cell r="B1683" t="str">
            <v>Formosa</v>
          </cell>
        </row>
        <row r="1684">
          <cell r="B1684" t="str">
            <v>Franche-Comté</v>
          </cell>
        </row>
        <row r="1685">
          <cell r="B1685" t="str">
            <v>Francisco Morazán</v>
          </cell>
        </row>
        <row r="1686">
          <cell r="B1686" t="str">
            <v>Francistown</v>
          </cell>
        </row>
        <row r="1687">
          <cell r="B1687" t="str">
            <v>Free State</v>
          </cell>
        </row>
        <row r="1688">
          <cell r="B1688" t="str">
            <v>Free State</v>
          </cell>
        </row>
        <row r="1689">
          <cell r="B1689" t="str">
            <v>Freiburg</v>
          </cell>
        </row>
        <row r="1690">
          <cell r="B1690" t="str">
            <v>Freistata</v>
          </cell>
        </row>
        <row r="1691">
          <cell r="B1691" t="str">
            <v>Freistata</v>
          </cell>
        </row>
        <row r="1692">
          <cell r="B1692" t="str">
            <v>Freyistata</v>
          </cell>
        </row>
        <row r="1693">
          <cell r="B1693" t="str">
            <v>Fria</v>
          </cell>
        </row>
        <row r="1694">
          <cell r="B1694" t="str">
            <v>Fribourg</v>
          </cell>
        </row>
        <row r="1695">
          <cell r="B1695" t="str">
            <v>Friuli-Venezia Giulia</v>
          </cell>
        </row>
        <row r="1696">
          <cell r="B1696" t="str">
            <v>Frosinone</v>
          </cell>
        </row>
        <row r="1697">
          <cell r="B1697" t="str">
            <v>Frýdek Místek</v>
          </cell>
        </row>
        <row r="1698">
          <cell r="B1698" t="str">
            <v>Fryslân</v>
          </cell>
        </row>
        <row r="1699">
          <cell r="B1699" t="str">
            <v>Fthiótida</v>
          </cell>
        </row>
        <row r="1700">
          <cell r="B1700" t="str">
            <v>Fujian</v>
          </cell>
        </row>
        <row r="1701">
          <cell r="B1701" t="str">
            <v>Fukui</v>
          </cell>
        </row>
        <row r="1702">
          <cell r="B1702" t="str">
            <v>Fukuoka</v>
          </cell>
        </row>
        <row r="1703">
          <cell r="B1703" t="str">
            <v>Fukushima</v>
          </cell>
        </row>
        <row r="1704">
          <cell r="B1704" t="str">
            <v>Fuleyisitata</v>
          </cell>
        </row>
        <row r="1705">
          <cell r="B1705" t="str">
            <v>Funafuti</v>
          </cell>
        </row>
        <row r="1706">
          <cell r="B1706" t="str">
            <v>Fureisitata</v>
          </cell>
        </row>
        <row r="1707">
          <cell r="B1707" t="str">
            <v>Fuvammulah</v>
          </cell>
        </row>
        <row r="1708">
          <cell r="B1708" t="str">
            <v>Füzuli</v>
          </cell>
        </row>
        <row r="1709">
          <cell r="B1709" t="str">
            <v>Gaafu Alifu</v>
          </cell>
        </row>
        <row r="1710">
          <cell r="B1710" t="str">
            <v>Gaafu Dhaalu</v>
          </cell>
        </row>
        <row r="1711">
          <cell r="B1711" t="str">
            <v>Gabès</v>
          </cell>
        </row>
        <row r="1712">
          <cell r="B1712" t="str">
            <v>Gaborone</v>
          </cell>
        </row>
        <row r="1713">
          <cell r="B1713" t="str">
            <v>Gabrovo</v>
          </cell>
        </row>
        <row r="1714">
          <cell r="B1714" t="str">
            <v>Gabú</v>
          </cell>
        </row>
        <row r="1715">
          <cell r="B1715" t="str">
            <v>Gafsa</v>
          </cell>
        </row>
        <row r="1716">
          <cell r="B1716" t="str">
            <v>Gaga'emauga</v>
          </cell>
        </row>
        <row r="1717">
          <cell r="B1717" t="str">
            <v>Gaga'emauga</v>
          </cell>
        </row>
        <row r="1718">
          <cell r="B1718" t="str">
            <v>Gagaifomauga</v>
          </cell>
        </row>
        <row r="1719">
          <cell r="B1719" t="str">
            <v>Gagaifomauga</v>
          </cell>
        </row>
        <row r="1720">
          <cell r="B1720" t="str">
            <v>Găgăuzia, Unitatea teritorială autonomă (UTAG)</v>
          </cell>
        </row>
        <row r="1721">
          <cell r="B1721" t="str">
            <v>Gaibandha</v>
          </cell>
        </row>
        <row r="1722">
          <cell r="B1722" t="str">
            <v>Gaillimh</v>
          </cell>
        </row>
        <row r="1723">
          <cell r="B1723" t="str">
            <v>Galápagos</v>
          </cell>
        </row>
        <row r="1724">
          <cell r="B1724" t="str">
            <v>Galați</v>
          </cell>
        </row>
        <row r="1725">
          <cell r="B1725" t="str">
            <v>Galguduud</v>
          </cell>
        </row>
        <row r="1726">
          <cell r="B1726" t="str">
            <v>Galicia [Galicia]</v>
          </cell>
        </row>
        <row r="1727">
          <cell r="B1727" t="str">
            <v>Gālla</v>
          </cell>
        </row>
        <row r="1728">
          <cell r="B1728" t="str">
            <v>Galle</v>
          </cell>
        </row>
        <row r="1729">
          <cell r="B1729" t="str">
            <v>Galway</v>
          </cell>
        </row>
        <row r="1730">
          <cell r="B1730" t="str">
            <v>Gambēla Hizboch</v>
          </cell>
        </row>
        <row r="1731">
          <cell r="B1731" t="str">
            <v>Gambela Peoples</v>
          </cell>
        </row>
        <row r="1732">
          <cell r="B1732" t="str">
            <v>Gampaha</v>
          </cell>
        </row>
        <row r="1733">
          <cell r="B1733" t="str">
            <v>Gampaha</v>
          </cell>
        </row>
        <row r="1734">
          <cell r="B1734" t="str">
            <v>Gamprin</v>
          </cell>
        </row>
        <row r="1735">
          <cell r="B1735" t="str">
            <v>Gandaki</v>
          </cell>
        </row>
        <row r="1736">
          <cell r="B1736" t="str">
            <v>Gang'weondo</v>
          </cell>
        </row>
        <row r="1737">
          <cell r="B1737" t="str">
            <v>Gangwon-do [Gangwon]</v>
          </cell>
        </row>
        <row r="1738">
          <cell r="B1738" t="str">
            <v>Gansu</v>
          </cell>
        </row>
        <row r="1739">
          <cell r="B1739" t="str">
            <v>Ganzourgou</v>
          </cell>
        </row>
        <row r="1740">
          <cell r="B1740" t="str">
            <v>Gao</v>
          </cell>
        </row>
        <row r="1741">
          <cell r="B1741" t="str">
            <v>Gaoual</v>
          </cell>
        </row>
        <row r="1742">
          <cell r="B1742" t="str">
            <v>Gard</v>
          </cell>
        </row>
        <row r="1743">
          <cell r="B1743" t="str">
            <v>Garissa</v>
          </cell>
        </row>
        <row r="1744">
          <cell r="B1744" t="str">
            <v>Garkalnes novads</v>
          </cell>
        </row>
        <row r="1745">
          <cell r="B1745" t="str">
            <v>Gasa</v>
          </cell>
        </row>
        <row r="1746">
          <cell r="B1746" t="str">
            <v>Gash-Barka</v>
          </cell>
        </row>
        <row r="1747">
          <cell r="B1747" t="str">
            <v>Gateshead</v>
          </cell>
        </row>
        <row r="1748">
          <cell r="B1748" t="str">
            <v>Gauteng</v>
          </cell>
        </row>
        <row r="1749">
          <cell r="B1749" t="str">
            <v>Gauteng</v>
          </cell>
        </row>
        <row r="1750">
          <cell r="B1750" t="str">
            <v>Gauteng</v>
          </cell>
        </row>
        <row r="1751">
          <cell r="B1751" t="str">
            <v>Gauteng</v>
          </cell>
        </row>
        <row r="1752">
          <cell r="B1752" t="str">
            <v>Gauteng</v>
          </cell>
        </row>
        <row r="1753">
          <cell r="B1753" t="str">
            <v>Gauteng</v>
          </cell>
        </row>
        <row r="1754">
          <cell r="B1754" t="str">
            <v>Gauteng</v>
          </cell>
        </row>
        <row r="1755">
          <cell r="B1755" t="str">
            <v>Gauteng</v>
          </cell>
        </row>
        <row r="1756">
          <cell r="B1756" t="str">
            <v>Gävleborgs län [SE-21]</v>
          </cell>
        </row>
        <row r="1757">
          <cell r="B1757" t="str">
            <v>Gaza</v>
          </cell>
        </row>
        <row r="1758">
          <cell r="B1758" t="str">
            <v>Gaza</v>
          </cell>
        </row>
        <row r="1759">
          <cell r="B1759" t="str">
            <v>Gaziantep</v>
          </cell>
        </row>
        <row r="1760">
          <cell r="B1760" t="str">
            <v>Gazimağusa</v>
          </cell>
        </row>
        <row r="1761">
          <cell r="B1761" t="str">
            <v>Gazipur</v>
          </cell>
        </row>
        <row r="1762">
          <cell r="B1762" t="str">
            <v>GaZulu-Natala</v>
          </cell>
        </row>
        <row r="1763">
          <cell r="B1763" t="str">
            <v>Gbarpolu</v>
          </cell>
        </row>
        <row r="1764">
          <cell r="B1764" t="str">
            <v>Gedaref</v>
          </cell>
        </row>
        <row r="1765">
          <cell r="B1765" t="str">
            <v>Gədəbəy</v>
          </cell>
        </row>
        <row r="1766">
          <cell r="B1766" t="str">
            <v>Gedo</v>
          </cell>
        </row>
        <row r="1767">
          <cell r="B1767" t="str">
            <v>Geġark'unik'</v>
          </cell>
        </row>
        <row r="1768">
          <cell r="B1768" t="str">
            <v>Geita</v>
          </cell>
        </row>
        <row r="1769">
          <cell r="B1769" t="str">
            <v>Gelderland</v>
          </cell>
        </row>
        <row r="1770">
          <cell r="B1770" t="str">
            <v>Gəncə</v>
          </cell>
        </row>
        <row r="1771">
          <cell r="B1771" t="str">
            <v>Genève</v>
          </cell>
        </row>
        <row r="1772">
          <cell r="B1772" t="str">
            <v>Genova</v>
          </cell>
        </row>
        <row r="1773">
          <cell r="B1773" t="str">
            <v>Georgia</v>
          </cell>
        </row>
        <row r="1774">
          <cell r="B1774" t="str">
            <v>Gers</v>
          </cell>
        </row>
        <row r="1775">
          <cell r="B1775" t="str">
            <v>Gevgelija</v>
          </cell>
        </row>
        <row r="1776">
          <cell r="B1776" t="str">
            <v>Gezira</v>
          </cell>
        </row>
        <row r="1777">
          <cell r="B1777" t="str">
            <v>Għajnsielem</v>
          </cell>
        </row>
        <row r="1778">
          <cell r="B1778" t="str">
            <v>Għajnsielem</v>
          </cell>
        </row>
        <row r="1779">
          <cell r="B1779" t="str">
            <v>Ghanzi</v>
          </cell>
        </row>
        <row r="1780">
          <cell r="B1780" t="str">
            <v>Għarb</v>
          </cell>
        </row>
        <row r="1781">
          <cell r="B1781" t="str">
            <v>Għarb</v>
          </cell>
        </row>
        <row r="1782">
          <cell r="B1782" t="str">
            <v>Gharb Dārfūr</v>
          </cell>
        </row>
        <row r="1783">
          <cell r="B1783" t="str">
            <v>Gharb Kurdufān</v>
          </cell>
        </row>
        <row r="1784">
          <cell r="B1784" t="str">
            <v>Gharb-Chrarda-Beni Hssen</v>
          </cell>
        </row>
        <row r="1785">
          <cell r="B1785" t="str">
            <v>Ghardaïa</v>
          </cell>
        </row>
        <row r="1786">
          <cell r="B1786" t="str">
            <v>Għargħur</v>
          </cell>
        </row>
        <row r="1787">
          <cell r="B1787" t="str">
            <v>Għargħur</v>
          </cell>
        </row>
        <row r="1788">
          <cell r="B1788" t="str">
            <v>Għasri</v>
          </cell>
        </row>
        <row r="1789">
          <cell r="B1789" t="str">
            <v>Għasri</v>
          </cell>
        </row>
        <row r="1790">
          <cell r="B1790" t="str">
            <v>Ghāt</v>
          </cell>
        </row>
        <row r="1791">
          <cell r="B1791" t="str">
            <v>Għaxaq</v>
          </cell>
        </row>
        <row r="1792">
          <cell r="B1792" t="str">
            <v>Għaxaq</v>
          </cell>
        </row>
        <row r="1793">
          <cell r="B1793" t="str">
            <v>Ghaznī</v>
          </cell>
        </row>
        <row r="1794">
          <cell r="B1794" t="str">
            <v>Ghaznī</v>
          </cell>
        </row>
        <row r="1795">
          <cell r="B1795" t="str">
            <v>Ghazzah</v>
          </cell>
        </row>
        <row r="1796">
          <cell r="B1796" t="str">
            <v>Ghōr</v>
          </cell>
        </row>
        <row r="1797">
          <cell r="B1797" t="str">
            <v>Ghōr</v>
          </cell>
        </row>
        <row r="1798">
          <cell r="B1798" t="str">
            <v>Gia Lai</v>
          </cell>
        </row>
        <row r="1799">
          <cell r="B1799" t="str">
            <v>Gifu</v>
          </cell>
        </row>
        <row r="1800">
          <cell r="B1800" t="str">
            <v>Gihu</v>
          </cell>
        </row>
        <row r="1801">
          <cell r="B1801" t="str">
            <v>Gīlān</v>
          </cell>
        </row>
        <row r="1802">
          <cell r="B1802" t="str">
            <v>Gilbert Islands</v>
          </cell>
        </row>
        <row r="1803">
          <cell r="B1803" t="str">
            <v>Gilgit-Baltistan</v>
          </cell>
        </row>
        <row r="1804">
          <cell r="B1804" t="str">
            <v>Gilgit-Baltistān</v>
          </cell>
        </row>
        <row r="1805">
          <cell r="B1805" t="str">
            <v>Gimaras</v>
          </cell>
        </row>
        <row r="1806">
          <cell r="B1806" t="str">
            <v>Gipuzkoa</v>
          </cell>
        </row>
        <row r="1807">
          <cell r="B1807" t="str">
            <v>Giresun</v>
          </cell>
        </row>
        <row r="1808">
          <cell r="B1808" t="str">
            <v>Gïrïbïngï</v>
          </cell>
        </row>
        <row r="1809">
          <cell r="B1809" t="str">
            <v>Girne</v>
          </cell>
        </row>
        <row r="1810">
          <cell r="B1810" t="str">
            <v>Girona [Gerona]</v>
          </cell>
        </row>
        <row r="1811">
          <cell r="B1811" t="str">
            <v>Gironde</v>
          </cell>
        </row>
        <row r="1812">
          <cell r="B1812" t="str">
            <v>Gisborne</v>
          </cell>
        </row>
        <row r="1813">
          <cell r="B1813" t="str">
            <v>Gitega</v>
          </cell>
        </row>
        <row r="1814">
          <cell r="B1814" t="str">
            <v>Gitega</v>
          </cell>
        </row>
        <row r="1815">
          <cell r="B1815" t="str">
            <v>Giurgiu</v>
          </cell>
        </row>
        <row r="1816">
          <cell r="B1816" t="str">
            <v>Gjirokastër</v>
          </cell>
        </row>
        <row r="1817">
          <cell r="B1817" t="str">
            <v>Glacis</v>
          </cell>
        </row>
        <row r="1818">
          <cell r="B1818" t="str">
            <v>Glacis</v>
          </cell>
        </row>
        <row r="1819">
          <cell r="B1819" t="str">
            <v>Glarus</v>
          </cell>
        </row>
        <row r="1820">
          <cell r="B1820" t="str">
            <v>Glasgow City</v>
          </cell>
        </row>
        <row r="1821">
          <cell r="B1821" t="str">
            <v>Glasi</v>
          </cell>
        </row>
        <row r="1822">
          <cell r="B1822" t="str">
            <v>Glodeni</v>
          </cell>
        </row>
        <row r="1823">
          <cell r="B1823" t="str">
            <v>Gloucestershire</v>
          </cell>
        </row>
        <row r="1824">
          <cell r="B1824" t="str">
            <v>Gnagna</v>
          </cell>
        </row>
        <row r="1825">
          <cell r="B1825" t="str">
            <v>Gnaviyani</v>
          </cell>
        </row>
        <row r="1826">
          <cell r="B1826" t="str">
            <v>Goa</v>
          </cell>
        </row>
        <row r="1827">
          <cell r="B1827" t="str">
            <v>Gôh-Djiboua</v>
          </cell>
        </row>
        <row r="1828">
          <cell r="B1828" t="str">
            <v>Goiás</v>
          </cell>
        </row>
        <row r="1829">
          <cell r="B1829" t="str">
            <v>Golestān</v>
          </cell>
        </row>
        <row r="1830">
          <cell r="B1830" t="str">
            <v>Gomba</v>
          </cell>
        </row>
        <row r="1831">
          <cell r="B1831" t="str">
            <v>Gombe</v>
          </cell>
        </row>
        <row r="1832">
          <cell r="B1832" t="str">
            <v>Gomel'skaja oblast'</v>
          </cell>
        </row>
        <row r="1833">
          <cell r="B1833" t="str">
            <v>Gomel'skaya oblast'</v>
          </cell>
        </row>
        <row r="1834">
          <cell r="B1834" t="str">
            <v>Gopalganj</v>
          </cell>
        </row>
        <row r="1835">
          <cell r="B1835" t="str">
            <v>Goranboy</v>
          </cell>
        </row>
        <row r="1836">
          <cell r="B1836" t="str">
            <v>Gorenja vas-Poljane</v>
          </cell>
        </row>
        <row r="1837">
          <cell r="B1837" t="str">
            <v>Gorgol</v>
          </cell>
        </row>
        <row r="1838">
          <cell r="B1838" t="str">
            <v>Gorišnica</v>
          </cell>
        </row>
        <row r="1839">
          <cell r="B1839" t="str">
            <v>Gorizia</v>
          </cell>
        </row>
        <row r="1840">
          <cell r="B1840" t="str">
            <v>Gorj</v>
          </cell>
        </row>
        <row r="1841">
          <cell r="B1841" t="str">
            <v>Gorje</v>
          </cell>
        </row>
        <row r="1842">
          <cell r="B1842" t="str">
            <v>Gornja Radgona</v>
          </cell>
        </row>
        <row r="1843">
          <cell r="B1843" t="str">
            <v>Gornji Grad</v>
          </cell>
        </row>
        <row r="1844">
          <cell r="B1844" t="str">
            <v>Gornji Petrovci</v>
          </cell>
        </row>
        <row r="1845">
          <cell r="B1845" t="str">
            <v>Gorod Bishkek</v>
          </cell>
        </row>
        <row r="1846">
          <cell r="B1846" t="str">
            <v>Gorod Biškek</v>
          </cell>
        </row>
        <row r="1847">
          <cell r="B1847" t="str">
            <v>Gorod Minsk</v>
          </cell>
        </row>
        <row r="1848">
          <cell r="B1848" t="str">
            <v>Gorod Minsk</v>
          </cell>
        </row>
        <row r="1849">
          <cell r="B1849" t="str">
            <v>Gorod Oš</v>
          </cell>
        </row>
        <row r="1850">
          <cell r="B1850" t="str">
            <v>Gorod Osh</v>
          </cell>
        </row>
        <row r="1851">
          <cell r="B1851" t="str">
            <v>Gorontalo</v>
          </cell>
        </row>
        <row r="1852">
          <cell r="B1852" t="str">
            <v>Gostivar</v>
          </cell>
        </row>
        <row r="1853">
          <cell r="B1853" t="str">
            <v>Gotlands län [SE-09]</v>
          </cell>
        </row>
        <row r="1854">
          <cell r="B1854" t="str">
            <v>Gourma</v>
          </cell>
        </row>
        <row r="1855">
          <cell r="B1855" t="str">
            <v>Govĭ-Altay</v>
          </cell>
        </row>
        <row r="1856">
          <cell r="B1856" t="str">
            <v>Govĭ-Sümber</v>
          </cell>
        </row>
        <row r="1857">
          <cell r="B1857" t="str">
            <v>Göyçay</v>
          </cell>
        </row>
        <row r="1858">
          <cell r="B1858" t="str">
            <v>Göygöl</v>
          </cell>
        </row>
        <row r="1859">
          <cell r="B1859" t="str">
            <v>Gracias a Dios</v>
          </cell>
        </row>
        <row r="1860">
          <cell r="B1860" t="str">
            <v>Grad</v>
          </cell>
        </row>
        <row r="1861">
          <cell r="B1861" t="str">
            <v>Grad Zagreb</v>
          </cell>
        </row>
        <row r="1862">
          <cell r="B1862" t="str">
            <v>Gradsko</v>
          </cell>
        </row>
        <row r="1863">
          <cell r="B1863" t="str">
            <v>Granada</v>
          </cell>
        </row>
        <row r="1864">
          <cell r="B1864" t="str">
            <v>Granada</v>
          </cell>
        </row>
        <row r="1865">
          <cell r="B1865" t="str">
            <v>Grand Ans Mae</v>
          </cell>
        </row>
        <row r="1866">
          <cell r="B1866" t="str">
            <v>Grand Ans Pralen</v>
          </cell>
        </row>
        <row r="1867">
          <cell r="B1867" t="str">
            <v>Grand Anse Mahe</v>
          </cell>
        </row>
        <row r="1868">
          <cell r="B1868" t="str">
            <v>Grand Anse Praslin</v>
          </cell>
        </row>
        <row r="1869">
          <cell r="B1869" t="str">
            <v>Grand Bassa</v>
          </cell>
        </row>
        <row r="1870">
          <cell r="B1870" t="str">
            <v>Grand Cape Mount</v>
          </cell>
        </row>
        <row r="1871">
          <cell r="B1871" t="str">
            <v>Grand Casablanca</v>
          </cell>
        </row>
        <row r="1872">
          <cell r="B1872" t="str">
            <v>Grand Cay</v>
          </cell>
        </row>
        <row r="1873">
          <cell r="B1873" t="str">
            <v>Grand Gedeh</v>
          </cell>
        </row>
        <row r="1874">
          <cell r="B1874" t="str">
            <v>Grand Kru</v>
          </cell>
        </row>
        <row r="1875">
          <cell r="B1875" t="str">
            <v>Grand Port</v>
          </cell>
        </row>
        <row r="1876">
          <cell r="B1876" t="str">
            <v>Grandans</v>
          </cell>
        </row>
        <row r="1877">
          <cell r="B1877" t="str">
            <v>Grand'Anse Mahé</v>
          </cell>
        </row>
        <row r="1878">
          <cell r="B1878" t="str">
            <v>Grand'Anse Praslin</v>
          </cell>
        </row>
        <row r="1879">
          <cell r="B1879" t="str">
            <v>Grande Comore</v>
          </cell>
        </row>
        <row r="1880">
          <cell r="B1880" t="str">
            <v>Grande’Anse</v>
          </cell>
        </row>
        <row r="1881">
          <cell r="B1881" t="str">
            <v>Granma</v>
          </cell>
        </row>
        <row r="1882">
          <cell r="B1882" t="str">
            <v>Graubünden</v>
          </cell>
        </row>
        <row r="1883">
          <cell r="B1883" t="str">
            <v>Great Britain</v>
          </cell>
        </row>
        <row r="1884">
          <cell r="B1884" t="str">
            <v>Greater Accra</v>
          </cell>
        </row>
        <row r="1885">
          <cell r="B1885" t="str">
            <v>Greenwich</v>
          </cell>
        </row>
        <row r="1886">
          <cell r="B1886" t="str">
            <v>Gréivemaacher</v>
          </cell>
        </row>
        <row r="1887">
          <cell r="B1887" t="str">
            <v>Grenadines</v>
          </cell>
        </row>
        <row r="1888">
          <cell r="B1888" t="str">
            <v>Grevená</v>
          </cell>
        </row>
        <row r="1889">
          <cell r="B1889" t="str">
            <v>Grevenmacher</v>
          </cell>
        </row>
        <row r="1890">
          <cell r="B1890" t="str">
            <v>Grevenmacher</v>
          </cell>
        </row>
        <row r="1891">
          <cell r="B1891" t="str">
            <v>Gribingui</v>
          </cell>
        </row>
        <row r="1892">
          <cell r="B1892" t="str">
            <v>Grigioni</v>
          </cell>
        </row>
        <row r="1893">
          <cell r="B1893" t="str">
            <v>Grischun</v>
          </cell>
        </row>
        <row r="1894">
          <cell r="B1894" t="str">
            <v>Grisons</v>
          </cell>
        </row>
        <row r="1895">
          <cell r="B1895" t="str">
            <v>Grobiņas novads</v>
          </cell>
        </row>
        <row r="1896">
          <cell r="B1896" t="str">
            <v>Grodnenskaja oblast'</v>
          </cell>
        </row>
        <row r="1897">
          <cell r="B1897" t="str">
            <v>Grodnenskaya oblast'</v>
          </cell>
        </row>
        <row r="1898">
          <cell r="B1898" t="str">
            <v>Groningen</v>
          </cell>
        </row>
        <row r="1899">
          <cell r="B1899" t="str">
            <v>Gros Islet</v>
          </cell>
        </row>
        <row r="1900">
          <cell r="B1900" t="str">
            <v>Grosseto</v>
          </cell>
        </row>
        <row r="1901">
          <cell r="B1901" t="str">
            <v>Grosuplje</v>
          </cell>
        </row>
        <row r="1902">
          <cell r="B1902" t="str">
            <v>Guadalajara</v>
          </cell>
        </row>
        <row r="1903">
          <cell r="B1903" t="str">
            <v>Guadalcanal</v>
          </cell>
        </row>
        <row r="1904">
          <cell r="B1904" t="str">
            <v>Guadeloupe</v>
          </cell>
        </row>
        <row r="1905">
          <cell r="B1905" t="str">
            <v>Guainía</v>
          </cell>
        </row>
        <row r="1906">
          <cell r="B1906" t="str">
            <v>Guairá</v>
          </cell>
        </row>
        <row r="1907">
          <cell r="B1907" t="str">
            <v>Guam</v>
          </cell>
        </row>
        <row r="1908">
          <cell r="B1908" t="str">
            <v>Guanacaste</v>
          </cell>
        </row>
        <row r="1909">
          <cell r="B1909" t="str">
            <v>Guanajuato</v>
          </cell>
        </row>
        <row r="1910">
          <cell r="B1910" t="str">
            <v>Guangdong</v>
          </cell>
        </row>
        <row r="1911">
          <cell r="B1911" t="str">
            <v>Guangxi</v>
          </cell>
        </row>
        <row r="1912">
          <cell r="B1912" t="str">
            <v>Guantánamo</v>
          </cell>
        </row>
        <row r="1913">
          <cell r="B1913" t="str">
            <v>Guarda</v>
          </cell>
        </row>
        <row r="1914">
          <cell r="B1914" t="str">
            <v>Guárico</v>
          </cell>
        </row>
        <row r="1915">
          <cell r="B1915" t="str">
            <v>Guatemala</v>
          </cell>
        </row>
        <row r="1916">
          <cell r="B1916" t="str">
            <v>Guaviare</v>
          </cell>
        </row>
        <row r="1917">
          <cell r="B1917" t="str">
            <v>Guayas</v>
          </cell>
        </row>
        <row r="1918">
          <cell r="B1918" t="str">
            <v>Gudja</v>
          </cell>
        </row>
        <row r="1919">
          <cell r="B1919" t="str">
            <v>Gudja</v>
          </cell>
        </row>
        <row r="1920">
          <cell r="B1920" t="str">
            <v>Guékédou</v>
          </cell>
        </row>
        <row r="1921">
          <cell r="B1921" t="str">
            <v>Guelma</v>
          </cell>
        </row>
        <row r="1922">
          <cell r="B1922" t="str">
            <v>Guelmim</v>
          </cell>
        </row>
        <row r="1923">
          <cell r="B1923" t="str">
            <v>Guelmim-Es Semara</v>
          </cell>
        </row>
        <row r="1924">
          <cell r="B1924" t="str">
            <v>Guéra</v>
          </cell>
        </row>
        <row r="1925">
          <cell r="B1925" t="str">
            <v>Guerrero</v>
          </cell>
        </row>
        <row r="1926">
          <cell r="B1926" t="str">
            <v>Guidimaka</v>
          </cell>
        </row>
        <row r="1927">
          <cell r="B1927" t="str">
            <v>Guimaras</v>
          </cell>
        </row>
        <row r="1928">
          <cell r="B1928" t="str">
            <v>Guizhou</v>
          </cell>
        </row>
        <row r="1929">
          <cell r="B1929" t="str">
            <v>Gujarat</v>
          </cell>
        </row>
        <row r="1930">
          <cell r="B1930" t="str">
            <v>Gulbenes novads</v>
          </cell>
        </row>
        <row r="1931">
          <cell r="B1931" t="str">
            <v>Gulf</v>
          </cell>
        </row>
        <row r="1932">
          <cell r="B1932" t="str">
            <v>Gulu</v>
          </cell>
        </row>
        <row r="1933">
          <cell r="B1933" t="str">
            <v>Gümüşhane</v>
          </cell>
        </row>
        <row r="1934">
          <cell r="B1934" t="str">
            <v>Gunma</v>
          </cell>
        </row>
        <row r="1935">
          <cell r="B1935" t="str">
            <v>Guria</v>
          </cell>
        </row>
        <row r="1936">
          <cell r="B1936" t="str">
            <v>Gusinje</v>
          </cell>
        </row>
        <row r="1937">
          <cell r="B1937" t="str">
            <v>Guyane (française)</v>
          </cell>
        </row>
        <row r="1938">
          <cell r="B1938" t="str">
            <v>Gwangju Gwang'yeogsi</v>
          </cell>
        </row>
        <row r="1939">
          <cell r="B1939" t="str">
            <v>Gwangju-gwangyeoksi [Gwangju]</v>
          </cell>
        </row>
        <row r="1940">
          <cell r="B1940" t="str">
            <v>Gwynedd</v>
          </cell>
        </row>
        <row r="1941">
          <cell r="B1941" t="str">
            <v>Gyeonggido</v>
          </cell>
        </row>
        <row r="1942">
          <cell r="B1942" t="str">
            <v>Gyeonggi-do [Gyeonggi]</v>
          </cell>
        </row>
        <row r="1943">
          <cell r="B1943" t="str">
            <v>Gyeongsangbugdo</v>
          </cell>
        </row>
        <row r="1944">
          <cell r="B1944" t="str">
            <v>Gyeongsangbuk-do [Gyeongbuk]</v>
          </cell>
        </row>
        <row r="1945">
          <cell r="B1945" t="str">
            <v>Gyeongsangnamdo</v>
          </cell>
        </row>
        <row r="1946">
          <cell r="B1946" t="str">
            <v>Gyeongsangnam-do [Gyeongnam]</v>
          </cell>
        </row>
        <row r="1947">
          <cell r="B1947" t="str">
            <v>Győr</v>
          </cell>
        </row>
        <row r="1948">
          <cell r="B1948" t="str">
            <v>Győr-Moson-Sopron</v>
          </cell>
        </row>
        <row r="1949">
          <cell r="B1949" t="str">
            <v>Gżira</v>
          </cell>
        </row>
        <row r="1950">
          <cell r="B1950" t="str">
            <v>Gżira</v>
          </cell>
        </row>
        <row r="1951">
          <cell r="B1951" t="str">
            <v>Ha</v>
          </cell>
        </row>
        <row r="1952">
          <cell r="B1952" t="str">
            <v>Hà Giang</v>
          </cell>
        </row>
        <row r="1953">
          <cell r="B1953" t="str">
            <v>Hà Nam</v>
          </cell>
        </row>
        <row r="1954">
          <cell r="B1954" t="str">
            <v>Ha Noi</v>
          </cell>
        </row>
        <row r="1955">
          <cell r="B1955" t="str">
            <v>Hà Tĩnh</v>
          </cell>
        </row>
        <row r="1956">
          <cell r="B1956" t="str">
            <v>Haa Alifu</v>
          </cell>
        </row>
        <row r="1957">
          <cell r="B1957" t="str">
            <v>Haa Dhaalu</v>
          </cell>
        </row>
        <row r="1958">
          <cell r="B1958" t="str">
            <v>Ha'apai</v>
          </cell>
        </row>
        <row r="1959">
          <cell r="B1959" t="str">
            <v>Ha'apai</v>
          </cell>
        </row>
        <row r="1960">
          <cell r="B1960" t="str">
            <v>Habarovskij kraj</v>
          </cell>
        </row>
        <row r="1961">
          <cell r="B1961" t="str">
            <v>Habiganj</v>
          </cell>
        </row>
        <row r="1962">
          <cell r="B1962" t="str">
            <v>Hacıqabul</v>
          </cell>
        </row>
        <row r="1963">
          <cell r="B1963" t="str">
            <v>Hackney</v>
          </cell>
        </row>
        <row r="1964">
          <cell r="B1964" t="str">
            <v>HaDarom</v>
          </cell>
        </row>
        <row r="1965">
          <cell r="B1965" t="str">
            <v>Hadhdhunmathi</v>
          </cell>
        </row>
        <row r="1966">
          <cell r="B1966" t="str">
            <v>Hadjer Lamis</v>
          </cell>
        </row>
        <row r="1967">
          <cell r="B1967" t="str">
            <v>Ḩaḑramawt</v>
          </cell>
        </row>
        <row r="1968">
          <cell r="B1968" t="str">
            <v>Hải Dương</v>
          </cell>
        </row>
        <row r="1969">
          <cell r="B1969" t="str">
            <v>Hai Phong</v>
          </cell>
        </row>
        <row r="1970">
          <cell r="B1970" t="str">
            <v>Ḩā'il</v>
          </cell>
        </row>
        <row r="1971">
          <cell r="B1971" t="str">
            <v>Hainan</v>
          </cell>
        </row>
        <row r="1972">
          <cell r="B1972" t="str">
            <v>Hainaut</v>
          </cell>
        </row>
        <row r="1973">
          <cell r="B1973" t="str">
            <v>Hajdina</v>
          </cell>
        </row>
        <row r="1974">
          <cell r="B1974" t="str">
            <v>Hajdú-Bihar</v>
          </cell>
        </row>
        <row r="1975">
          <cell r="B1975" t="str">
            <v>Ḩajjah</v>
          </cell>
        </row>
        <row r="1976">
          <cell r="B1976" t="str">
            <v>Ḩajjar Lamīs</v>
          </cell>
        </row>
        <row r="1977">
          <cell r="B1977" t="str">
            <v>Hakasija, Respublika</v>
          </cell>
        </row>
        <row r="1978">
          <cell r="B1978" t="str">
            <v>Hakkâri</v>
          </cell>
        </row>
        <row r="1979">
          <cell r="B1979" t="str">
            <v>Ḩalab</v>
          </cell>
        </row>
        <row r="1980">
          <cell r="B1980" t="str">
            <v>Hallands län [SE-13]</v>
          </cell>
        </row>
        <row r="1981">
          <cell r="B1981" t="str">
            <v>Halton</v>
          </cell>
        </row>
        <row r="1982">
          <cell r="B1982" t="str">
            <v>Hamadān</v>
          </cell>
        </row>
        <row r="1983">
          <cell r="B1983" t="str">
            <v>Ḩamāh</v>
          </cell>
        </row>
        <row r="1984">
          <cell r="B1984" t="str">
            <v>Hambantota</v>
          </cell>
        </row>
        <row r="1985">
          <cell r="B1985" t="str">
            <v>Hambantŏṭa</v>
          </cell>
        </row>
        <row r="1986">
          <cell r="B1986" t="str">
            <v>Hamburg</v>
          </cell>
        </row>
        <row r="1987">
          <cell r="B1987" t="str">
            <v>HaMerkaz</v>
          </cell>
        </row>
        <row r="1988">
          <cell r="B1988" t="str">
            <v>Hamgyǒng-bukto</v>
          </cell>
        </row>
        <row r="1989">
          <cell r="B1989" t="str">
            <v>Hamgyǒng-namdo</v>
          </cell>
        </row>
        <row r="1990">
          <cell r="B1990" t="str">
            <v>Hamkyeongnamto</v>
          </cell>
        </row>
        <row r="1991">
          <cell r="B1991" t="str">
            <v>Hamkyeongpukto</v>
          </cell>
        </row>
        <row r="1992">
          <cell r="B1992" t="str">
            <v>Hammersmith and Fulham</v>
          </cell>
        </row>
        <row r="1993">
          <cell r="B1993" t="str">
            <v>Hampshire</v>
          </cell>
        </row>
        <row r="1994">
          <cell r="B1994" t="str">
            <v>Ħamrun</v>
          </cell>
        </row>
        <row r="1995">
          <cell r="B1995" t="str">
            <v>Ħamrun</v>
          </cell>
        </row>
        <row r="1996">
          <cell r="B1996" t="str">
            <v>Hanover</v>
          </cell>
        </row>
        <row r="1997">
          <cell r="B1997" t="str">
            <v>Hanty-Mansijskij avtonomnyj okrug</v>
          </cell>
        </row>
        <row r="1998">
          <cell r="B1998" t="str">
            <v>Harare</v>
          </cell>
        </row>
        <row r="1999">
          <cell r="B1999" t="str">
            <v>Harari People</v>
          </cell>
        </row>
        <row r="2000">
          <cell r="B2000" t="str">
            <v>Harbour Island</v>
          </cell>
        </row>
        <row r="2001">
          <cell r="B2001" t="str">
            <v>Hardap</v>
          </cell>
        </row>
        <row r="2002">
          <cell r="B2002" t="str">
            <v>Hārerī Hizb</v>
          </cell>
        </row>
        <row r="2003">
          <cell r="B2003" t="str">
            <v>Harghita</v>
          </cell>
        </row>
        <row r="2004">
          <cell r="B2004" t="str">
            <v>Haringey</v>
          </cell>
        </row>
        <row r="2005">
          <cell r="B2005" t="str">
            <v>Harjumaa</v>
          </cell>
        </row>
        <row r="2006">
          <cell r="B2006" t="str">
            <v>Harrow</v>
          </cell>
        </row>
        <row r="2007">
          <cell r="B2007" t="str">
            <v>Hartlepool</v>
          </cell>
        </row>
        <row r="2008">
          <cell r="B2008" t="str">
            <v>Haryana</v>
          </cell>
        </row>
        <row r="2009">
          <cell r="B2009" t="str">
            <v>Haskovo</v>
          </cell>
        </row>
        <row r="2010">
          <cell r="B2010" t="str">
            <v>Hatay</v>
          </cell>
        </row>
        <row r="2011">
          <cell r="B2011" t="str">
            <v>Hato Mayor</v>
          </cell>
        </row>
        <row r="2012">
          <cell r="B2012" t="str">
            <v>Hatobohei</v>
          </cell>
        </row>
        <row r="2013">
          <cell r="B2013" t="str">
            <v>Hatobohei</v>
          </cell>
        </row>
        <row r="2014">
          <cell r="B2014" t="str">
            <v>HaTsafon</v>
          </cell>
        </row>
        <row r="2015">
          <cell r="B2015" t="str">
            <v>Hậu Giang</v>
          </cell>
        </row>
        <row r="2016">
          <cell r="B2016" t="str">
            <v>Haute-Corse</v>
          </cell>
        </row>
        <row r="2017">
          <cell r="B2017" t="str">
            <v>Haute-Garonne</v>
          </cell>
        </row>
        <row r="2018">
          <cell r="B2018" t="str">
            <v>Haute-Kotto</v>
          </cell>
        </row>
        <row r="2019">
          <cell r="B2019" t="str">
            <v>Haute-Loire</v>
          </cell>
        </row>
        <row r="2020">
          <cell r="B2020" t="str">
            <v>Haute-Marne</v>
          </cell>
        </row>
        <row r="2021">
          <cell r="B2021" t="str">
            <v>Haute-Normandie</v>
          </cell>
        </row>
        <row r="2022">
          <cell r="B2022" t="str">
            <v>Hautes-Alpes</v>
          </cell>
        </row>
        <row r="2023">
          <cell r="B2023" t="str">
            <v>Haute-Sangha / Mambéré-Kadéï</v>
          </cell>
        </row>
        <row r="2024">
          <cell r="B2024" t="str">
            <v>Haute-Saône</v>
          </cell>
        </row>
        <row r="2025">
          <cell r="B2025" t="str">
            <v>Haute-Savoie</v>
          </cell>
        </row>
        <row r="2026">
          <cell r="B2026" t="str">
            <v>Hautes-Pyrénées</v>
          </cell>
        </row>
        <row r="2027">
          <cell r="B2027" t="str">
            <v>Haute-Vienne</v>
          </cell>
        </row>
        <row r="2028">
          <cell r="B2028" t="str">
            <v>Haut-Mbomou</v>
          </cell>
        </row>
        <row r="2029">
          <cell r="B2029" t="str">
            <v>Haut-Ogooué</v>
          </cell>
        </row>
        <row r="2030">
          <cell r="B2030" t="str">
            <v>Haut-Rhin</v>
          </cell>
        </row>
        <row r="2031">
          <cell r="B2031" t="str">
            <v>Hauts-Bassins</v>
          </cell>
        </row>
        <row r="2032">
          <cell r="B2032" t="str">
            <v>Hauts-de-Seine</v>
          </cell>
        </row>
        <row r="2033">
          <cell r="B2033" t="str">
            <v>Havering</v>
          </cell>
        </row>
        <row r="2034">
          <cell r="B2034" t="str">
            <v>Havlíčkův Brod</v>
          </cell>
        </row>
        <row r="2035">
          <cell r="B2035" t="str">
            <v>Hawaii</v>
          </cell>
        </row>
        <row r="2036">
          <cell r="B2036" t="str">
            <v>Ḩawallī</v>
          </cell>
        </row>
        <row r="2037">
          <cell r="B2037" t="str">
            <v>Hawke's Bay</v>
          </cell>
        </row>
        <row r="2038">
          <cell r="B2038" t="str">
            <v>Hazolo-Natala</v>
          </cell>
        </row>
        <row r="2039">
          <cell r="B2039" t="str">
            <v>HaZulu-Natal</v>
          </cell>
        </row>
        <row r="2040">
          <cell r="B2040" t="str">
            <v>Hebei</v>
          </cell>
        </row>
        <row r="2041">
          <cell r="B2041" t="str">
            <v>Hebron</v>
          </cell>
        </row>
        <row r="2042">
          <cell r="B2042" t="str">
            <v>Hedmark</v>
          </cell>
        </row>
        <row r="2043">
          <cell r="B2043" t="str">
            <v>Hedmark</v>
          </cell>
        </row>
        <row r="2044">
          <cell r="B2044" t="str">
            <v>H̱efa</v>
          </cell>
        </row>
        <row r="2045">
          <cell r="B2045" t="str">
            <v>Ḥeifā</v>
          </cell>
        </row>
        <row r="2046">
          <cell r="B2046" t="str">
            <v>Heilongjiang</v>
          </cell>
        </row>
        <row r="2047">
          <cell r="B2047" t="str">
            <v>Hela</v>
          </cell>
        </row>
        <row r="2048">
          <cell r="B2048" t="str">
            <v>Helmand</v>
          </cell>
        </row>
        <row r="2049">
          <cell r="B2049" t="str">
            <v>Helmand</v>
          </cell>
        </row>
        <row r="2050">
          <cell r="B2050" t="str">
            <v>Henan</v>
          </cell>
        </row>
        <row r="2051">
          <cell r="B2051" t="str">
            <v>Hentiy</v>
          </cell>
        </row>
        <row r="2052">
          <cell r="B2052" t="str">
            <v>Herāt</v>
          </cell>
        </row>
        <row r="2053">
          <cell r="B2053" t="str">
            <v>Herāt</v>
          </cell>
        </row>
        <row r="2054">
          <cell r="B2054" t="str">
            <v>Hérault</v>
          </cell>
        </row>
        <row r="2055">
          <cell r="B2055" t="str">
            <v>Herceg-Novi</v>
          </cell>
        </row>
        <row r="2056">
          <cell r="B2056" t="str">
            <v>Heredia</v>
          </cell>
        </row>
        <row r="2057">
          <cell r="B2057" t="str">
            <v>Herefordshire</v>
          </cell>
        </row>
        <row r="2058">
          <cell r="B2058" t="str">
            <v>Hermanas Mirabal</v>
          </cell>
        </row>
        <row r="2059">
          <cell r="B2059" t="str">
            <v>Herrera</v>
          </cell>
        </row>
        <row r="2060">
          <cell r="B2060" t="str">
            <v>Hertfordshire</v>
          </cell>
        </row>
        <row r="2061">
          <cell r="B2061" t="str">
            <v>Hessen</v>
          </cell>
        </row>
        <row r="2062">
          <cell r="B2062" t="str">
            <v>Heves</v>
          </cell>
        </row>
        <row r="2063">
          <cell r="B2063" t="str">
            <v>Hhohho</v>
          </cell>
        </row>
        <row r="2064">
          <cell r="B2064" t="str">
            <v>Hhohho</v>
          </cell>
        </row>
        <row r="2065">
          <cell r="B2065" t="str">
            <v>Hidalgo</v>
          </cell>
        </row>
        <row r="2066">
          <cell r="B2066" t="str">
            <v>Highland</v>
          </cell>
        </row>
        <row r="2067">
          <cell r="B2067" t="str">
            <v>Higuamo</v>
          </cell>
        </row>
        <row r="2068">
          <cell r="B2068" t="str">
            <v>Hiiraan</v>
          </cell>
        </row>
        <row r="2069">
          <cell r="B2069" t="str">
            <v>Hiiumaa</v>
          </cell>
        </row>
        <row r="2070">
          <cell r="B2070" t="str">
            <v>Hilagang Agusan</v>
          </cell>
        </row>
        <row r="2071">
          <cell r="B2071" t="str">
            <v>Hilagang Dabaw</v>
          </cell>
        </row>
        <row r="2072">
          <cell r="B2072" t="str">
            <v>Hilagang Iloko</v>
          </cell>
        </row>
        <row r="2073">
          <cell r="B2073" t="str">
            <v>Hilagang Kamarines</v>
          </cell>
        </row>
        <row r="2074">
          <cell r="B2074" t="str">
            <v>Hilagang Lanaw</v>
          </cell>
        </row>
        <row r="2075">
          <cell r="B2075" t="str">
            <v>Hilagang Samar</v>
          </cell>
        </row>
        <row r="2076">
          <cell r="B2076" t="str">
            <v>Hilagang Sambuwangga</v>
          </cell>
        </row>
        <row r="2077">
          <cell r="B2077" t="str">
            <v>Hilagang Surigaw</v>
          </cell>
        </row>
        <row r="2078">
          <cell r="B2078" t="str">
            <v>Hillingdon</v>
          </cell>
        </row>
        <row r="2079">
          <cell r="B2079" t="str">
            <v>Himachal Pradesh</v>
          </cell>
        </row>
        <row r="2080">
          <cell r="B2080" t="str">
            <v>Ḩimş</v>
          </cell>
        </row>
        <row r="2081">
          <cell r="B2081" t="str">
            <v>Hîncești</v>
          </cell>
        </row>
        <row r="2082">
          <cell r="B2082" t="str">
            <v>Hiroshima</v>
          </cell>
        </row>
        <row r="2083">
          <cell r="B2083" t="str">
            <v>Hirosima</v>
          </cell>
        </row>
        <row r="2084">
          <cell r="B2084" t="str">
            <v>Ho Chi Minh</v>
          </cell>
        </row>
        <row r="2085">
          <cell r="B2085" t="str">
            <v>Hòa Bình</v>
          </cell>
        </row>
        <row r="2086">
          <cell r="B2086" t="str">
            <v>Hoče-Slivnica</v>
          </cell>
        </row>
        <row r="2087">
          <cell r="B2087" t="str">
            <v>Hodh ech Chargui</v>
          </cell>
        </row>
        <row r="2088">
          <cell r="B2088" t="str">
            <v>Hodh el Gharbi</v>
          </cell>
        </row>
        <row r="2089">
          <cell r="B2089" t="str">
            <v>Hódmezővásárhely</v>
          </cell>
        </row>
        <row r="2090">
          <cell r="B2090" t="str">
            <v>Hodonín</v>
          </cell>
        </row>
        <row r="2091">
          <cell r="B2091" t="str">
            <v>Hodoš</v>
          </cell>
        </row>
        <row r="2092">
          <cell r="B2092" t="str">
            <v>Höfuðborgarsvæði utan Reykjavíkur</v>
          </cell>
        </row>
        <row r="2093">
          <cell r="B2093" t="str">
            <v>Hoima</v>
          </cell>
        </row>
        <row r="2094">
          <cell r="B2094" t="str">
            <v>Hokkaido</v>
          </cell>
        </row>
        <row r="2095">
          <cell r="B2095" t="str">
            <v>Hokkaidô</v>
          </cell>
        </row>
        <row r="2096">
          <cell r="B2096" t="str">
            <v>Holguín</v>
          </cell>
        </row>
        <row r="2097">
          <cell r="B2097" t="str">
            <v>Homa Bay</v>
          </cell>
        </row>
        <row r="2098">
          <cell r="B2098" t="str">
            <v>Homieĺskaja voblasć</v>
          </cell>
        </row>
        <row r="2099">
          <cell r="B2099" t="str">
            <v>Homyel'skaya voblasts'</v>
          </cell>
        </row>
        <row r="2100">
          <cell r="B2100" t="str">
            <v>Hong Kong</v>
          </cell>
        </row>
        <row r="2101">
          <cell r="B2101" t="str">
            <v>Hope Town</v>
          </cell>
        </row>
        <row r="2102">
          <cell r="B2102" t="str">
            <v>Horad Minsk</v>
          </cell>
        </row>
        <row r="2103">
          <cell r="B2103" t="str">
            <v>Horad Minsk</v>
          </cell>
        </row>
        <row r="2104">
          <cell r="B2104" t="str">
            <v>Hordaland</v>
          </cell>
        </row>
        <row r="2105">
          <cell r="B2105" t="str">
            <v>Hordaland</v>
          </cell>
        </row>
        <row r="2106">
          <cell r="B2106" t="str">
            <v>Horjul</v>
          </cell>
        </row>
        <row r="2107">
          <cell r="B2107" t="str">
            <v>Hormozgān</v>
          </cell>
        </row>
        <row r="2108">
          <cell r="B2108" t="str">
            <v>Houaphan</v>
          </cell>
        </row>
        <row r="2109">
          <cell r="B2109" t="str">
            <v>Houet</v>
          </cell>
        </row>
        <row r="2110">
          <cell r="B2110" t="str">
            <v>Hounslow</v>
          </cell>
        </row>
        <row r="2111">
          <cell r="B2111" t="str">
            <v>Hovd</v>
          </cell>
        </row>
        <row r="2112">
          <cell r="B2112" t="str">
            <v>Hovedstaden</v>
          </cell>
        </row>
        <row r="2113">
          <cell r="B2113" t="str">
            <v>Hövsgöl</v>
          </cell>
        </row>
        <row r="2114">
          <cell r="B2114" t="str">
            <v>Howland Island</v>
          </cell>
        </row>
        <row r="2115">
          <cell r="B2115" t="str">
            <v>Hradec Králové</v>
          </cell>
        </row>
        <row r="2116">
          <cell r="B2116" t="str">
            <v>Hrastnik</v>
          </cell>
        </row>
        <row r="2117">
          <cell r="B2117" t="str">
            <v>Hrodzenskaya voblasts'</v>
          </cell>
        </row>
        <row r="2118">
          <cell r="B2118" t="str">
            <v>Hrodzienskaja voblasć</v>
          </cell>
        </row>
        <row r="2119">
          <cell r="B2119" t="str">
            <v>Hrpelje-Kozina</v>
          </cell>
        </row>
        <row r="2120">
          <cell r="B2120" t="str">
            <v>Hsinchu</v>
          </cell>
        </row>
        <row r="2121">
          <cell r="B2121" t="str">
            <v>Hsinchu</v>
          </cell>
        </row>
        <row r="2122">
          <cell r="B2122" t="str">
            <v>Hualien</v>
          </cell>
        </row>
        <row r="2123">
          <cell r="B2123" t="str">
            <v>Huambo</v>
          </cell>
        </row>
        <row r="2124">
          <cell r="B2124" t="str">
            <v>Huancavelica</v>
          </cell>
        </row>
        <row r="2125">
          <cell r="B2125" t="str">
            <v>Huánuco</v>
          </cell>
        </row>
        <row r="2126">
          <cell r="B2126" t="str">
            <v>Hubei</v>
          </cell>
        </row>
        <row r="2127">
          <cell r="B2127" t="str">
            <v>Huehuetenango</v>
          </cell>
        </row>
        <row r="2128">
          <cell r="B2128" t="str">
            <v>Huelva</v>
          </cell>
        </row>
        <row r="2129">
          <cell r="B2129" t="str">
            <v>Huesca</v>
          </cell>
        </row>
        <row r="2130">
          <cell r="B2130" t="str">
            <v>Huila</v>
          </cell>
        </row>
        <row r="2131">
          <cell r="B2131" t="str">
            <v>Huíla</v>
          </cell>
        </row>
        <row r="2132">
          <cell r="B2132" t="str">
            <v>Hukui</v>
          </cell>
        </row>
        <row r="2133">
          <cell r="B2133" t="str">
            <v>Hukuoka</v>
          </cell>
        </row>
        <row r="2134">
          <cell r="B2134" t="str">
            <v>Hukusima</v>
          </cell>
        </row>
        <row r="2135">
          <cell r="B2135" t="str">
            <v>Hunan</v>
          </cell>
        </row>
        <row r="2136">
          <cell r="B2136" t="str">
            <v>Hunedoara</v>
          </cell>
        </row>
        <row r="2137">
          <cell r="B2137" t="str">
            <v>Hưng Yên</v>
          </cell>
        </row>
        <row r="2138">
          <cell r="B2138" t="str">
            <v>Hunin</v>
          </cell>
        </row>
        <row r="2139">
          <cell r="B2139" t="str">
            <v>Huvadhu Atholhu Dhekunuburi</v>
          </cell>
        </row>
        <row r="2140">
          <cell r="B2140" t="str">
            <v>Huvadhu Atholhu Uthuruburi</v>
          </cell>
        </row>
        <row r="2141">
          <cell r="B2141" t="str">
            <v>Hwanghae-bukto</v>
          </cell>
        </row>
        <row r="2142">
          <cell r="B2142" t="str">
            <v>Hwanghae-namdo</v>
          </cell>
        </row>
        <row r="2143">
          <cell r="B2143" t="str">
            <v>Hwanghainamto</v>
          </cell>
        </row>
        <row r="2144">
          <cell r="B2144" t="str">
            <v>Hwanghaipukto</v>
          </cell>
        </row>
        <row r="2145">
          <cell r="B2145" t="str">
            <v>Hyogo</v>
          </cell>
        </row>
        <row r="2146">
          <cell r="B2146" t="str">
            <v>Hyôgo</v>
          </cell>
        </row>
        <row r="2147">
          <cell r="B2147" t="str">
            <v>Ialomița</v>
          </cell>
        </row>
        <row r="2148">
          <cell r="B2148" t="str">
            <v>Ialoveni</v>
          </cell>
        </row>
        <row r="2149">
          <cell r="B2149" t="str">
            <v>Iași</v>
          </cell>
        </row>
        <row r="2150">
          <cell r="B2150" t="str">
            <v>Ibanda</v>
          </cell>
        </row>
        <row r="2151">
          <cell r="B2151" t="str">
            <v>Ibaraki</v>
          </cell>
        </row>
        <row r="2152">
          <cell r="B2152" t="str">
            <v>Ibb</v>
          </cell>
        </row>
        <row r="2153">
          <cell r="B2153" t="str">
            <v>Iburasirazuba</v>
          </cell>
        </row>
        <row r="2154">
          <cell r="B2154" t="str">
            <v>Iburengerazuba</v>
          </cell>
        </row>
        <row r="2155">
          <cell r="B2155" t="str">
            <v>Ica</v>
          </cell>
        </row>
        <row r="2156">
          <cell r="B2156" t="str">
            <v>Idaho</v>
          </cell>
        </row>
        <row r="2157">
          <cell r="B2157" t="str">
            <v>Ida-Virumaa</v>
          </cell>
        </row>
        <row r="2158">
          <cell r="B2158" t="str">
            <v>Idlib</v>
          </cell>
        </row>
        <row r="2159">
          <cell r="B2159" t="str">
            <v>Idrija</v>
          </cell>
        </row>
        <row r="2160">
          <cell r="B2160" t="str">
            <v>Iecavas novads</v>
          </cell>
        </row>
        <row r="2161">
          <cell r="B2161" t="str">
            <v>Iechternach</v>
          </cell>
        </row>
        <row r="2162">
          <cell r="B2162" t="str">
            <v>Ifrane</v>
          </cell>
        </row>
        <row r="2163">
          <cell r="B2163" t="str">
            <v>iFreyistata</v>
          </cell>
        </row>
        <row r="2164">
          <cell r="B2164" t="str">
            <v>Ifugao</v>
          </cell>
        </row>
        <row r="2165">
          <cell r="B2165" t="str">
            <v>Ig</v>
          </cell>
        </row>
        <row r="2166">
          <cell r="B2166" t="str">
            <v>Iganga</v>
          </cell>
        </row>
        <row r="2167">
          <cell r="B2167" t="str">
            <v>iGauteng</v>
          </cell>
        </row>
        <row r="2168">
          <cell r="B2168" t="str">
            <v>Iğdır</v>
          </cell>
        </row>
        <row r="2169">
          <cell r="B2169" t="str">
            <v>Ignalina</v>
          </cell>
        </row>
        <row r="2170">
          <cell r="B2170" t="str">
            <v>Ijuw</v>
          </cell>
        </row>
        <row r="2171">
          <cell r="B2171" t="str">
            <v>Ijuw</v>
          </cell>
        </row>
        <row r="2172">
          <cell r="B2172" t="str">
            <v>Ika</v>
          </cell>
        </row>
        <row r="2173">
          <cell r="B2173" t="str">
            <v>Ika</v>
          </cell>
        </row>
        <row r="2174">
          <cell r="B2174" t="str">
            <v>Iklin</v>
          </cell>
        </row>
        <row r="2175">
          <cell r="B2175" t="str">
            <v>Iklin</v>
          </cell>
        </row>
        <row r="2176">
          <cell r="B2176" t="str">
            <v>Ikšķiles novads</v>
          </cell>
        </row>
        <row r="2177">
          <cell r="B2177" t="str">
            <v>iKwaZulu-Natal</v>
          </cell>
        </row>
        <row r="2178">
          <cell r="B2178" t="str">
            <v>Īlām</v>
          </cell>
        </row>
        <row r="2179">
          <cell r="B2179" t="str">
            <v>Île-de-France</v>
          </cell>
        </row>
        <row r="2180">
          <cell r="B2180" t="str">
            <v>Île-du-Prince-Édouard</v>
          </cell>
        </row>
        <row r="2181">
          <cell r="B2181" t="str">
            <v>Ileía</v>
          </cell>
        </row>
        <row r="2182">
          <cell r="B2182" t="str">
            <v>Ilfov</v>
          </cell>
        </row>
        <row r="2183">
          <cell r="B2183" t="str">
            <v>Ilhas de Barlavento</v>
          </cell>
        </row>
        <row r="2184">
          <cell r="B2184" t="str">
            <v>Ilhas de Sotavento</v>
          </cell>
        </row>
        <row r="2185">
          <cell r="B2185" t="str">
            <v>Ilinden</v>
          </cell>
        </row>
        <row r="2186">
          <cell r="B2186" t="str">
            <v>Ilirska Bistrica</v>
          </cell>
        </row>
        <row r="2187">
          <cell r="B2187" t="str">
            <v>Ille-et-Vilaine</v>
          </cell>
        </row>
        <row r="2188">
          <cell r="B2188" t="str">
            <v>Illes Balears [Islas Baleares]</v>
          </cell>
        </row>
        <row r="2189">
          <cell r="B2189" t="str">
            <v>Illinois</v>
          </cell>
        </row>
        <row r="2190">
          <cell r="B2190" t="str">
            <v>Illizi</v>
          </cell>
        </row>
        <row r="2191">
          <cell r="B2191" t="str">
            <v>Ilocos (Region I)</v>
          </cell>
        </row>
        <row r="2192">
          <cell r="B2192" t="str">
            <v>Ilocos Norte</v>
          </cell>
        </row>
        <row r="2193">
          <cell r="B2193" t="str">
            <v>Ilocos Sur</v>
          </cell>
        </row>
        <row r="2194">
          <cell r="B2194" t="str">
            <v>Iloilo</v>
          </cell>
        </row>
        <row r="2195">
          <cell r="B2195" t="str">
            <v>Iloilo</v>
          </cell>
        </row>
        <row r="2196">
          <cell r="B2196" t="str">
            <v>Ilūkstes novads</v>
          </cell>
        </row>
        <row r="2197">
          <cell r="B2197" t="str">
            <v>Imathía</v>
          </cell>
        </row>
        <row r="2198">
          <cell r="B2198" t="str">
            <v>Imbabura</v>
          </cell>
        </row>
        <row r="2199">
          <cell r="B2199" t="str">
            <v>Imereti</v>
          </cell>
        </row>
        <row r="2200">
          <cell r="B2200" t="str">
            <v>İmişli</v>
          </cell>
        </row>
        <row r="2201">
          <cell r="B2201" t="str">
            <v>Imo</v>
          </cell>
        </row>
        <row r="2202">
          <cell r="B2202" t="str">
            <v>Imperia</v>
          </cell>
        </row>
        <row r="2203">
          <cell r="B2203" t="str">
            <v>iMpumalanga</v>
          </cell>
        </row>
        <row r="2204">
          <cell r="B2204" t="str">
            <v>Inagua</v>
          </cell>
        </row>
        <row r="2205">
          <cell r="B2205" t="str">
            <v>Incheon Gwang'yeogsi</v>
          </cell>
        </row>
        <row r="2206">
          <cell r="B2206" t="str">
            <v>Incheon-gwangyeoksi [Incheon]</v>
          </cell>
        </row>
        <row r="2207">
          <cell r="B2207" t="str">
            <v>Inchiri</v>
          </cell>
        </row>
        <row r="2208">
          <cell r="B2208" t="str">
            <v>Inch'ǒn-Kwangyǒkshi</v>
          </cell>
        </row>
        <row r="2209">
          <cell r="B2209" t="str">
            <v>Inčukalna novads</v>
          </cell>
        </row>
        <row r="2210">
          <cell r="B2210" t="str">
            <v>Independencia</v>
          </cell>
        </row>
        <row r="2211">
          <cell r="B2211" t="str">
            <v>Indiana</v>
          </cell>
        </row>
        <row r="2212">
          <cell r="B2212" t="str">
            <v>Indre</v>
          </cell>
        </row>
        <row r="2213">
          <cell r="B2213" t="str">
            <v>Indre-et-Loire</v>
          </cell>
        </row>
        <row r="2214">
          <cell r="B2214" t="str">
            <v>Inezgane-Ait Melloul</v>
          </cell>
        </row>
        <row r="2215">
          <cell r="B2215" t="str">
            <v>Ingušetija, Respublika</v>
          </cell>
        </row>
        <row r="2216">
          <cell r="B2216" t="str">
            <v>Ingushetiya, Respublika</v>
          </cell>
        </row>
        <row r="2217">
          <cell r="B2217" t="str">
            <v>Inhambane</v>
          </cell>
        </row>
        <row r="2218">
          <cell r="B2218" t="str">
            <v>Intibucá</v>
          </cell>
        </row>
        <row r="2219">
          <cell r="B2219" t="str">
            <v>Inverclyde</v>
          </cell>
        </row>
        <row r="2220">
          <cell r="B2220" t="str">
            <v>Ioánnina</v>
          </cell>
        </row>
        <row r="2221">
          <cell r="B2221" t="str">
            <v>Ioba</v>
          </cell>
        </row>
        <row r="2222">
          <cell r="B2222" t="str">
            <v>Ionía Nísia</v>
          </cell>
        </row>
        <row r="2223">
          <cell r="B2223" t="str">
            <v>Iowa</v>
          </cell>
        </row>
        <row r="2224">
          <cell r="B2224" t="str">
            <v>Ípeiros</v>
          </cell>
        </row>
        <row r="2225">
          <cell r="B2225" t="str">
            <v>Ipugaw</v>
          </cell>
        </row>
        <row r="2226">
          <cell r="B2226" t="str">
            <v>iPumalanga-Kapa</v>
          </cell>
        </row>
        <row r="2227">
          <cell r="B2227" t="str">
            <v>Irakleío</v>
          </cell>
        </row>
        <row r="2228">
          <cell r="B2228" t="str">
            <v>Irattiṉapuri</v>
          </cell>
        </row>
        <row r="2229">
          <cell r="B2229" t="str">
            <v>Irbid</v>
          </cell>
        </row>
        <row r="2230">
          <cell r="B2230" t="str">
            <v>Iringa</v>
          </cell>
        </row>
        <row r="2231">
          <cell r="B2231" t="str">
            <v>Irkutskaja oblast'</v>
          </cell>
        </row>
        <row r="2232">
          <cell r="B2232" t="str">
            <v>Irkutskaya oblast'</v>
          </cell>
        </row>
        <row r="2233">
          <cell r="B2233" t="str">
            <v>Isabel</v>
          </cell>
        </row>
        <row r="2234">
          <cell r="B2234" t="str">
            <v>Isabela</v>
          </cell>
        </row>
        <row r="2235">
          <cell r="B2235" t="str">
            <v>Isabela</v>
          </cell>
        </row>
        <row r="2236">
          <cell r="B2236" t="str">
            <v>Isère</v>
          </cell>
        </row>
        <row r="2237">
          <cell r="B2237" t="str">
            <v>Isernia</v>
          </cell>
        </row>
        <row r="2238">
          <cell r="B2238" t="str">
            <v>Ishikawa</v>
          </cell>
        </row>
        <row r="2239">
          <cell r="B2239" t="str">
            <v>Isikawa</v>
          </cell>
        </row>
        <row r="2240">
          <cell r="B2240" t="str">
            <v>Isingiro</v>
          </cell>
        </row>
        <row r="2241">
          <cell r="B2241" t="str">
            <v>Isiolo</v>
          </cell>
        </row>
        <row r="2242">
          <cell r="B2242" t="str">
            <v>Isla</v>
          </cell>
        </row>
        <row r="2243">
          <cell r="B2243" t="str">
            <v>Isla</v>
          </cell>
        </row>
        <row r="2244">
          <cell r="B2244" t="str">
            <v>Isla de la Juventud</v>
          </cell>
        </row>
        <row r="2245">
          <cell r="B2245" t="str">
            <v>Islamabad</v>
          </cell>
        </row>
        <row r="2246">
          <cell r="B2246" t="str">
            <v>Islāmābād</v>
          </cell>
        </row>
        <row r="2247">
          <cell r="B2247" t="str">
            <v>Islas de la Bahía</v>
          </cell>
        </row>
        <row r="2248">
          <cell r="B2248" t="str">
            <v>Isle of Anglesey [Sir Ynys Môn GB-YNM]</v>
          </cell>
        </row>
        <row r="2249">
          <cell r="B2249" t="str">
            <v>Isle of Wight</v>
          </cell>
        </row>
        <row r="2250">
          <cell r="B2250" t="str">
            <v>Isles of Scilly</v>
          </cell>
        </row>
        <row r="2251">
          <cell r="B2251" t="str">
            <v>Islington</v>
          </cell>
        </row>
        <row r="2252">
          <cell r="B2252" t="str">
            <v>İsmayıllı</v>
          </cell>
        </row>
        <row r="2253">
          <cell r="B2253" t="str">
            <v>Isparta</v>
          </cell>
        </row>
        <row r="2254">
          <cell r="B2254" t="str">
            <v>Issyk-Kul'skaja oblast'</v>
          </cell>
        </row>
        <row r="2255">
          <cell r="B2255" t="str">
            <v>Issyk-Kul'skaya oblast'</v>
          </cell>
        </row>
        <row r="2256">
          <cell r="B2256" t="str">
            <v>İstanbul</v>
          </cell>
        </row>
        <row r="2257">
          <cell r="B2257" t="str">
            <v>Istarska županija</v>
          </cell>
        </row>
        <row r="2258">
          <cell r="B2258" t="str">
            <v>Itapúa</v>
          </cell>
        </row>
        <row r="2259">
          <cell r="B2259" t="str">
            <v>iTjhingalanga-Kapa</v>
          </cell>
        </row>
        <row r="2260">
          <cell r="B2260" t="str">
            <v>iTlhagwini-Kapa</v>
          </cell>
        </row>
        <row r="2261">
          <cell r="B2261" t="str">
            <v>iTlhagwini-Tjhingalanga</v>
          </cell>
        </row>
        <row r="2262">
          <cell r="B2262" t="str">
            <v>Ivančna Gorica</v>
          </cell>
        </row>
        <row r="2263">
          <cell r="B2263" t="str">
            <v>Ivano-Frankivska oblast</v>
          </cell>
        </row>
        <row r="2264">
          <cell r="B2264" t="str">
            <v>Ivanovskaja oblast'</v>
          </cell>
        </row>
        <row r="2265">
          <cell r="B2265" t="str">
            <v>Ivanovskaya oblast'</v>
          </cell>
        </row>
        <row r="2266">
          <cell r="B2266" t="str">
            <v>Iwate</v>
          </cell>
        </row>
        <row r="2267">
          <cell r="B2267" t="str">
            <v>Izabal</v>
          </cell>
        </row>
        <row r="2268">
          <cell r="B2268" t="str">
            <v>İzmir</v>
          </cell>
        </row>
        <row r="2269">
          <cell r="B2269" t="str">
            <v>Izola</v>
          </cell>
        </row>
        <row r="2270">
          <cell r="B2270" t="str">
            <v>Jabal Lubnān</v>
          </cell>
        </row>
        <row r="2271">
          <cell r="B2271" t="str">
            <v>Jabat</v>
          </cell>
        </row>
        <row r="2272">
          <cell r="B2272" t="str">
            <v>Jabat</v>
          </cell>
        </row>
        <row r="2273">
          <cell r="B2273" t="str">
            <v>Jablanički okrug</v>
          </cell>
        </row>
        <row r="2274">
          <cell r="B2274" t="str">
            <v>Jablonec nad Nisou</v>
          </cell>
        </row>
        <row r="2275">
          <cell r="B2275" t="str">
            <v>Jaén</v>
          </cell>
        </row>
        <row r="2276">
          <cell r="B2276" t="str">
            <v>Jaffna</v>
          </cell>
        </row>
        <row r="2277">
          <cell r="B2277" t="str">
            <v>Jaipurhat</v>
          </cell>
        </row>
        <row r="2278">
          <cell r="B2278" t="str">
            <v>Jakangto</v>
          </cell>
        </row>
        <row r="2279">
          <cell r="B2279" t="str">
            <v>Jakarta Raya</v>
          </cell>
        </row>
        <row r="2280">
          <cell r="B2280" t="str">
            <v>Jalal-Abad</v>
          </cell>
        </row>
        <row r="2281">
          <cell r="B2281" t="str">
            <v>Jalapa</v>
          </cell>
        </row>
        <row r="2282">
          <cell r="B2282" t="str">
            <v>Jalisco</v>
          </cell>
        </row>
        <row r="2283">
          <cell r="B2283" t="str">
            <v>Jaluit</v>
          </cell>
        </row>
        <row r="2284">
          <cell r="B2284" t="str">
            <v>Jaluit</v>
          </cell>
        </row>
        <row r="2285">
          <cell r="B2285" t="str">
            <v>Jamalo-Neneckij avtonomnyj okrug</v>
          </cell>
        </row>
        <row r="2286">
          <cell r="B2286" t="str">
            <v>Jamalpur</v>
          </cell>
        </row>
        <row r="2287">
          <cell r="B2287" t="str">
            <v>Jambi</v>
          </cell>
        </row>
        <row r="2288">
          <cell r="B2288" t="str">
            <v>Jammu and Kashmir</v>
          </cell>
        </row>
        <row r="2289">
          <cell r="B2289" t="str">
            <v>Jämtlands län [SE-23]</v>
          </cell>
        </row>
        <row r="2290">
          <cell r="B2290" t="str">
            <v>Jan Mayen (Arctic Region)</v>
          </cell>
        </row>
        <row r="2291">
          <cell r="B2291" t="str">
            <v>Jan Mayen (Arctic Region)</v>
          </cell>
        </row>
        <row r="2292">
          <cell r="B2292" t="str">
            <v>Janakpur</v>
          </cell>
        </row>
        <row r="2293">
          <cell r="B2293" t="str">
            <v>Janīn</v>
          </cell>
        </row>
        <row r="2294">
          <cell r="B2294" t="str">
            <v>Janūb al Bāţinah</v>
          </cell>
        </row>
        <row r="2295">
          <cell r="B2295" t="str">
            <v>Janūb ash Sharqīyah</v>
          </cell>
        </row>
        <row r="2296">
          <cell r="B2296" t="str">
            <v>Janūb Dārfūr</v>
          </cell>
        </row>
        <row r="2297">
          <cell r="B2297" t="str">
            <v>Janūb Kurdufān</v>
          </cell>
        </row>
        <row r="2298">
          <cell r="B2298" t="str">
            <v>Janūb Sīnā'</v>
          </cell>
        </row>
        <row r="2299">
          <cell r="B2299" t="str">
            <v>Janūbī al Baḩrī al Aḩmar</v>
          </cell>
        </row>
        <row r="2300">
          <cell r="B2300" t="str">
            <v>Jarash</v>
          </cell>
        </row>
        <row r="2301">
          <cell r="B2301" t="str">
            <v>Jardin Exotique</v>
          </cell>
        </row>
        <row r="2302">
          <cell r="B2302" t="str">
            <v>Jaroslavskaja oblast'</v>
          </cell>
        </row>
        <row r="2303">
          <cell r="B2303" t="str">
            <v>Järvamaa</v>
          </cell>
        </row>
        <row r="2304">
          <cell r="B2304" t="str">
            <v>Jarvis Island</v>
          </cell>
        </row>
        <row r="2305">
          <cell r="B2305" t="str">
            <v>Jász-Nagykun-Szolnok</v>
          </cell>
        </row>
        <row r="2306">
          <cell r="B2306" t="str">
            <v>Jaunjelgavas novads</v>
          </cell>
        </row>
        <row r="2307">
          <cell r="B2307" t="str">
            <v>Jaunpiebalgas novads</v>
          </cell>
        </row>
        <row r="2308">
          <cell r="B2308" t="str">
            <v>Jaunpils novads</v>
          </cell>
        </row>
        <row r="2309">
          <cell r="B2309" t="str">
            <v>Jawa</v>
          </cell>
        </row>
        <row r="2310">
          <cell r="B2310" t="str">
            <v>Jawa Barat</v>
          </cell>
        </row>
        <row r="2311">
          <cell r="B2311" t="str">
            <v>Jawa Tengah</v>
          </cell>
        </row>
        <row r="2312">
          <cell r="B2312" t="str">
            <v>Jawa Timur</v>
          </cell>
        </row>
        <row r="2313">
          <cell r="B2313" t="str">
            <v>Jāzān</v>
          </cell>
        </row>
        <row r="2314">
          <cell r="B2314" t="str">
            <v>Jegunovce</v>
          </cell>
        </row>
        <row r="2315">
          <cell r="B2315" t="str">
            <v>Jejudo</v>
          </cell>
        </row>
        <row r="2316">
          <cell r="B2316" t="str">
            <v>Jeju-teukbyeoljachido [Jeju]</v>
          </cell>
        </row>
        <row r="2317">
          <cell r="B2317" t="str">
            <v>Jēkabpils</v>
          </cell>
        </row>
        <row r="2318">
          <cell r="B2318" t="str">
            <v>Jēkabpils novads</v>
          </cell>
        </row>
        <row r="2319">
          <cell r="B2319" t="str">
            <v>Jelgava</v>
          </cell>
        </row>
        <row r="2320">
          <cell r="B2320" t="str">
            <v>Jelgavas novads</v>
          </cell>
        </row>
        <row r="2321">
          <cell r="B2321" t="str">
            <v>Jendouba</v>
          </cell>
        </row>
        <row r="2322">
          <cell r="B2322" t="str">
            <v>Jenin</v>
          </cell>
        </row>
        <row r="2323">
          <cell r="B2323" t="str">
            <v>Jeollabuk-do [Jeonbuk]</v>
          </cell>
        </row>
        <row r="2324">
          <cell r="B2324" t="str">
            <v>Jeollanam-do [Jeonnam]</v>
          </cell>
        </row>
        <row r="2325">
          <cell r="B2325" t="str">
            <v>Jeonrabugdo</v>
          </cell>
        </row>
        <row r="2326">
          <cell r="B2326" t="str">
            <v>Jeonranamdo</v>
          </cell>
        </row>
        <row r="2327">
          <cell r="B2327" t="str">
            <v>Jericho and Al Aghwar</v>
          </cell>
        </row>
        <row r="2328">
          <cell r="B2328" t="str">
            <v>Jerusalem</v>
          </cell>
        </row>
        <row r="2329">
          <cell r="B2329" t="str">
            <v>Jesenice</v>
          </cell>
        </row>
        <row r="2330">
          <cell r="B2330" t="str">
            <v>Jeseník</v>
          </cell>
        </row>
        <row r="2331">
          <cell r="B2331" t="str">
            <v>Jessore</v>
          </cell>
        </row>
        <row r="2332">
          <cell r="B2332" t="str">
            <v>Jezersko</v>
          </cell>
        </row>
        <row r="2333">
          <cell r="B2333" t="str">
            <v>Jhalakati</v>
          </cell>
        </row>
        <row r="2334">
          <cell r="B2334" t="str">
            <v>Jharkhand</v>
          </cell>
        </row>
        <row r="2335">
          <cell r="B2335" t="str">
            <v>Jhenaidah</v>
          </cell>
        </row>
        <row r="2336">
          <cell r="B2336" t="str">
            <v>Jiangsu</v>
          </cell>
        </row>
        <row r="2337">
          <cell r="B2337" t="str">
            <v>Jiangxi</v>
          </cell>
        </row>
        <row r="2338">
          <cell r="B2338" t="str">
            <v>Jībūtī</v>
          </cell>
        </row>
        <row r="2339">
          <cell r="B2339" t="str">
            <v>Jičín</v>
          </cell>
        </row>
        <row r="2340">
          <cell r="B2340" t="str">
            <v>Jigawa</v>
          </cell>
        </row>
        <row r="2341">
          <cell r="B2341" t="str">
            <v>Jihlava</v>
          </cell>
        </row>
        <row r="2342">
          <cell r="B2342" t="str">
            <v>Jihočeský kraj</v>
          </cell>
        </row>
        <row r="2343">
          <cell r="B2343" t="str">
            <v>Jihomoravský kraj</v>
          </cell>
        </row>
        <row r="2344">
          <cell r="B2344" t="str">
            <v>Jijel</v>
          </cell>
        </row>
        <row r="2345">
          <cell r="B2345" t="str">
            <v>Jilin</v>
          </cell>
        </row>
        <row r="2346">
          <cell r="B2346" t="str">
            <v>Jindřichův Hradec</v>
          </cell>
        </row>
        <row r="2347">
          <cell r="B2347" t="str">
            <v>Jinja</v>
          </cell>
        </row>
        <row r="2348">
          <cell r="B2348" t="str">
            <v>Jinotega</v>
          </cell>
        </row>
        <row r="2349">
          <cell r="B2349" t="str">
            <v>Jiwaka</v>
          </cell>
        </row>
        <row r="2350">
          <cell r="B2350" t="str">
            <v>Jizzax</v>
          </cell>
        </row>
        <row r="2351">
          <cell r="B2351" t="str">
            <v>Jõgevamaa</v>
          </cell>
        </row>
        <row r="2352">
          <cell r="B2352" t="str">
            <v>Johnston Atoll</v>
          </cell>
        </row>
        <row r="2353">
          <cell r="B2353" t="str">
            <v>Johor</v>
          </cell>
        </row>
        <row r="2354">
          <cell r="B2354" t="str">
            <v>Jonava</v>
          </cell>
        </row>
        <row r="2355">
          <cell r="B2355" t="str">
            <v>Jonglei</v>
          </cell>
        </row>
        <row r="2356">
          <cell r="B2356" t="str">
            <v>Joniškis</v>
          </cell>
        </row>
        <row r="2357">
          <cell r="B2357" t="str">
            <v>Jönköpings län [SE-06]</v>
          </cell>
        </row>
        <row r="2358">
          <cell r="B2358" t="str">
            <v>Jowzjān</v>
          </cell>
        </row>
        <row r="2359">
          <cell r="B2359" t="str">
            <v>Jowzjān</v>
          </cell>
        </row>
        <row r="2360">
          <cell r="B2360" t="str">
            <v>Jrada</v>
          </cell>
        </row>
        <row r="2361">
          <cell r="B2361" t="str">
            <v>Jubbada Dhexe</v>
          </cell>
        </row>
        <row r="2362">
          <cell r="B2362" t="str">
            <v>Jubbada Hoose</v>
          </cell>
        </row>
        <row r="2363">
          <cell r="B2363" t="str">
            <v>Jujuy</v>
          </cell>
        </row>
        <row r="2364">
          <cell r="B2364" t="str">
            <v>Junin</v>
          </cell>
        </row>
        <row r="2365">
          <cell r="B2365" t="str">
            <v>Junín</v>
          </cell>
        </row>
        <row r="2366">
          <cell r="B2366" t="str">
            <v>Jura</v>
          </cell>
        </row>
        <row r="2367">
          <cell r="B2367" t="str">
            <v>Jura</v>
          </cell>
        </row>
        <row r="2368">
          <cell r="B2368" t="str">
            <v>Jurbarkas</v>
          </cell>
        </row>
        <row r="2369">
          <cell r="B2369" t="str">
            <v>Jūrmala</v>
          </cell>
        </row>
        <row r="2370">
          <cell r="B2370" t="str">
            <v>Juršinci</v>
          </cell>
        </row>
        <row r="2371">
          <cell r="B2371" t="str">
            <v>Jutiapa</v>
          </cell>
        </row>
        <row r="2372">
          <cell r="B2372" t="str">
            <v>Južnobački okrug</v>
          </cell>
        </row>
        <row r="2373">
          <cell r="B2373" t="str">
            <v>Južnobanatski okrug</v>
          </cell>
        </row>
        <row r="2374">
          <cell r="B2374" t="str">
            <v>Južno-Kazahstanskaja oblast'</v>
          </cell>
        </row>
        <row r="2375">
          <cell r="B2375" t="str">
            <v>Jwaneng</v>
          </cell>
        </row>
        <row r="2376">
          <cell r="B2376" t="str">
            <v>Kaabong</v>
          </cell>
        </row>
        <row r="2377">
          <cell r="B2377" t="str">
            <v>Kaafu</v>
          </cell>
        </row>
        <row r="2378">
          <cell r="B2378" t="str">
            <v>Kabale</v>
          </cell>
        </row>
        <row r="2379">
          <cell r="B2379" t="str">
            <v>Kabardino-Balkarskaja Respublika</v>
          </cell>
        </row>
        <row r="2380">
          <cell r="B2380" t="str">
            <v>Kabardino-Balkarskaya Respublika</v>
          </cell>
        </row>
        <row r="2381">
          <cell r="B2381" t="str">
            <v>Kabarole</v>
          </cell>
        </row>
        <row r="2382">
          <cell r="B2382" t="str">
            <v>Kaberamaido</v>
          </cell>
        </row>
        <row r="2383">
          <cell r="B2383" t="str">
            <v>Kabite</v>
          </cell>
        </row>
        <row r="2384">
          <cell r="B2384" t="str">
            <v>Kābul</v>
          </cell>
        </row>
        <row r="2385">
          <cell r="B2385" t="str">
            <v>Kābul</v>
          </cell>
        </row>
        <row r="2386">
          <cell r="B2386" t="str">
            <v>Kachin</v>
          </cell>
        </row>
        <row r="2387">
          <cell r="B2387" t="str">
            <v>Kadavu</v>
          </cell>
        </row>
        <row r="2388">
          <cell r="B2388" t="str">
            <v>Kadiogo</v>
          </cell>
        </row>
        <row r="2389">
          <cell r="B2389" t="str">
            <v>Kaduna</v>
          </cell>
        </row>
        <row r="2390">
          <cell r="B2390" t="str">
            <v>Kægalla</v>
          </cell>
        </row>
        <row r="2391">
          <cell r="B2391" t="str">
            <v>Kaffrine</v>
          </cell>
        </row>
        <row r="2392">
          <cell r="B2392" t="str">
            <v>Kafr ash Shaykh</v>
          </cell>
        </row>
        <row r="2393">
          <cell r="B2393" t="str">
            <v>Kagawa</v>
          </cell>
        </row>
        <row r="2394">
          <cell r="B2394" t="str">
            <v>Kagayan</v>
          </cell>
        </row>
        <row r="2395">
          <cell r="B2395" t="str">
            <v>Kagera</v>
          </cell>
        </row>
        <row r="2396">
          <cell r="B2396" t="str">
            <v>Kagoshima</v>
          </cell>
        </row>
        <row r="2397">
          <cell r="B2397" t="str">
            <v>Kagosima</v>
          </cell>
        </row>
        <row r="2398">
          <cell r="B2398" t="str">
            <v>Kahramanmaraş</v>
          </cell>
        </row>
        <row r="2399">
          <cell r="B2399" t="str">
            <v>Kainuu</v>
          </cell>
        </row>
        <row r="2400">
          <cell r="B2400" t="str">
            <v>Kairouan</v>
          </cell>
        </row>
        <row r="2401">
          <cell r="B2401" t="str">
            <v>Kaišiadorys</v>
          </cell>
        </row>
        <row r="2402">
          <cell r="B2402" t="str">
            <v>Kajanaland</v>
          </cell>
        </row>
        <row r="2403">
          <cell r="B2403" t="str">
            <v>Kajiado</v>
          </cell>
        </row>
        <row r="2404">
          <cell r="B2404" t="str">
            <v>Kakamega</v>
          </cell>
        </row>
        <row r="2405">
          <cell r="B2405" t="str">
            <v>K'akheti</v>
          </cell>
        </row>
        <row r="2406">
          <cell r="B2406" t="str">
            <v>Kalangala</v>
          </cell>
        </row>
        <row r="2407">
          <cell r="B2407" t="str">
            <v>Kalasin</v>
          </cell>
        </row>
        <row r="2408">
          <cell r="B2408" t="str">
            <v>Kāli</v>
          </cell>
        </row>
        <row r="2409">
          <cell r="B2409" t="str">
            <v>Kalimantan</v>
          </cell>
        </row>
        <row r="2410">
          <cell r="B2410" t="str">
            <v>Kalimantan Barat</v>
          </cell>
        </row>
        <row r="2411">
          <cell r="B2411" t="str">
            <v>Kalimantan Selatan</v>
          </cell>
        </row>
        <row r="2412">
          <cell r="B2412" t="str">
            <v>Kalimantan Tengah</v>
          </cell>
        </row>
        <row r="2413">
          <cell r="B2413" t="str">
            <v>Kalimantan Timur</v>
          </cell>
        </row>
        <row r="2414">
          <cell r="B2414" t="str">
            <v>Kalimantan Utara</v>
          </cell>
        </row>
        <row r="2415">
          <cell r="B2415" t="str">
            <v>Kalinga</v>
          </cell>
        </row>
        <row r="2416">
          <cell r="B2416" t="str">
            <v>Kalinga</v>
          </cell>
        </row>
        <row r="2417">
          <cell r="B2417" t="str">
            <v>Kaliningradskaja oblast'</v>
          </cell>
        </row>
        <row r="2418">
          <cell r="B2418" t="str">
            <v>Kaliningradskaya oblast'</v>
          </cell>
        </row>
        <row r="2419">
          <cell r="B2419" t="str">
            <v>Kaliro</v>
          </cell>
        </row>
        <row r="2420">
          <cell r="B2420" t="str">
            <v>Kalkara</v>
          </cell>
        </row>
        <row r="2421">
          <cell r="B2421" t="str">
            <v>Kalkara</v>
          </cell>
        </row>
        <row r="2422">
          <cell r="B2422" t="str">
            <v>Kallao</v>
          </cell>
        </row>
        <row r="2423">
          <cell r="B2423" t="str">
            <v>Kalmar län [SE-08]</v>
          </cell>
        </row>
        <row r="2424">
          <cell r="B2424" t="str">
            <v>Kalmykija, Respublika</v>
          </cell>
        </row>
        <row r="2425">
          <cell r="B2425" t="str">
            <v>Kalmykiya, Respublika</v>
          </cell>
        </row>
        <row r="2426">
          <cell r="B2426" t="str">
            <v>Kalungu</v>
          </cell>
        </row>
        <row r="2427">
          <cell r="B2427" t="str">
            <v>Kalutara</v>
          </cell>
        </row>
        <row r="2428">
          <cell r="B2428" t="str">
            <v>Kaḷutara</v>
          </cell>
        </row>
        <row r="2429">
          <cell r="B2429" t="str">
            <v>Kaḷuttuṟai</v>
          </cell>
        </row>
        <row r="2430">
          <cell r="B2430" t="str">
            <v>Kaluzhskaya oblast'</v>
          </cell>
        </row>
        <row r="2431">
          <cell r="B2431" t="str">
            <v>Kalužskaja oblast'</v>
          </cell>
        </row>
        <row r="2432">
          <cell r="B2432" t="str">
            <v>Kalvarijos</v>
          </cell>
        </row>
        <row r="2433">
          <cell r="B2433" t="str">
            <v>Kamčatskij kraj</v>
          </cell>
        </row>
        <row r="2434">
          <cell r="B2434" t="str">
            <v>Kamchatskiy kray</v>
          </cell>
        </row>
        <row r="2435">
          <cell r="B2435" t="str">
            <v>Kamigin</v>
          </cell>
        </row>
        <row r="2436">
          <cell r="B2436" t="str">
            <v>Kamnik</v>
          </cell>
        </row>
        <row r="2437">
          <cell r="B2437" t="str">
            <v>Kampahā</v>
          </cell>
        </row>
        <row r="2438">
          <cell r="B2438" t="str">
            <v>Kampala</v>
          </cell>
        </row>
        <row r="2439">
          <cell r="B2439" t="str">
            <v>Kamphaeng Phet</v>
          </cell>
        </row>
        <row r="2440">
          <cell r="B2440" t="str">
            <v>Kampong Chaam</v>
          </cell>
        </row>
        <row r="2441">
          <cell r="B2441" t="str">
            <v>Kâmpóng Cham</v>
          </cell>
        </row>
        <row r="2442">
          <cell r="B2442" t="str">
            <v>Kampong Chhnang</v>
          </cell>
        </row>
        <row r="2443">
          <cell r="B2443" t="str">
            <v>Kâmpóng Chhnăng</v>
          </cell>
        </row>
        <row r="2444">
          <cell r="B2444" t="str">
            <v>Kâmpóng Spœ</v>
          </cell>
        </row>
        <row r="2445">
          <cell r="B2445" t="str">
            <v>Kampong Spueu</v>
          </cell>
        </row>
        <row r="2446">
          <cell r="B2446" t="str">
            <v>Kampong Thum</v>
          </cell>
        </row>
        <row r="2447">
          <cell r="B2447" t="str">
            <v>Kâmpóng Thum</v>
          </cell>
        </row>
        <row r="2448">
          <cell r="B2448" t="str">
            <v>Kampot</v>
          </cell>
        </row>
        <row r="2449">
          <cell r="B2449" t="str">
            <v>Kâmpôt</v>
          </cell>
        </row>
        <row r="2450">
          <cell r="B2450" t="str">
            <v>Kamuli</v>
          </cell>
        </row>
        <row r="2451">
          <cell r="B2451" t="str">
            <v>Kamwenge</v>
          </cell>
        </row>
        <row r="2452">
          <cell r="B2452" t="str">
            <v>Kanagawa</v>
          </cell>
        </row>
        <row r="2453">
          <cell r="B2453" t="str">
            <v>Kanal</v>
          </cell>
        </row>
        <row r="2454">
          <cell r="B2454" t="str">
            <v>Kanchanaburi</v>
          </cell>
        </row>
        <row r="2455">
          <cell r="B2455" t="str">
            <v>Kandaal</v>
          </cell>
        </row>
        <row r="2456">
          <cell r="B2456" t="str">
            <v>Kandahār</v>
          </cell>
        </row>
        <row r="2457">
          <cell r="B2457" t="str">
            <v>Kandahār</v>
          </cell>
        </row>
        <row r="2458">
          <cell r="B2458" t="str">
            <v>Kândal</v>
          </cell>
        </row>
        <row r="2459">
          <cell r="B2459" t="str">
            <v>Kandavas novads</v>
          </cell>
        </row>
        <row r="2460">
          <cell r="B2460" t="str">
            <v>Kandy</v>
          </cell>
        </row>
        <row r="2461">
          <cell r="B2461" t="str">
            <v>Kanem</v>
          </cell>
        </row>
        <row r="2462">
          <cell r="B2462" t="str">
            <v>Kangweonto</v>
          </cell>
        </row>
        <row r="2463">
          <cell r="B2463" t="str">
            <v>Kang-won-do</v>
          </cell>
        </row>
        <row r="2464">
          <cell r="B2464" t="str">
            <v>Kangwǒn-do</v>
          </cell>
        </row>
        <row r="2465">
          <cell r="B2465" t="str">
            <v>Kānim</v>
          </cell>
        </row>
        <row r="2466">
          <cell r="B2466" t="str">
            <v>Kankan</v>
          </cell>
        </row>
        <row r="2467">
          <cell r="B2467" t="str">
            <v>Kankan</v>
          </cell>
        </row>
        <row r="2468">
          <cell r="B2468" t="str">
            <v>Kanlurang Dabaw</v>
          </cell>
        </row>
        <row r="2469">
          <cell r="B2469" t="str">
            <v>Kanlurang Mindoro</v>
          </cell>
        </row>
        <row r="2470">
          <cell r="B2470" t="str">
            <v>Kanlurang Misamis</v>
          </cell>
        </row>
        <row r="2471">
          <cell r="B2471" t="str">
            <v>Kanlurang Negros</v>
          </cell>
        </row>
        <row r="2472">
          <cell r="B2472" t="str">
            <v>Kano</v>
          </cell>
        </row>
        <row r="2473">
          <cell r="B2473" t="str">
            <v>Kansas</v>
          </cell>
        </row>
        <row r="2474">
          <cell r="B2474" t="str">
            <v>Kanta-Häme</v>
          </cell>
        </row>
        <row r="2475">
          <cell r="B2475" t="str">
            <v>Kaṇṭi</v>
          </cell>
        </row>
        <row r="2476">
          <cell r="B2476" t="str">
            <v>Kanungu</v>
          </cell>
        </row>
        <row r="2477">
          <cell r="B2477" t="str">
            <v>Kaoh Kong</v>
          </cell>
        </row>
        <row r="2478">
          <cell r="B2478" t="str">
            <v>Kaôh Kŏng</v>
          </cell>
        </row>
        <row r="2479">
          <cell r="B2479" t="str">
            <v>Kaohsiung</v>
          </cell>
        </row>
        <row r="2480">
          <cell r="B2480" t="str">
            <v>Kaolack</v>
          </cell>
        </row>
        <row r="2481">
          <cell r="B2481" t="str">
            <v>Kapa Bodikela</v>
          </cell>
        </row>
        <row r="2482">
          <cell r="B2482" t="str">
            <v>Kapa Bohlabela</v>
          </cell>
        </row>
        <row r="2483">
          <cell r="B2483" t="str">
            <v>Kapa Bokone</v>
          </cell>
        </row>
        <row r="2484">
          <cell r="B2484" t="str">
            <v>Kapa Bophirima</v>
          </cell>
        </row>
        <row r="2485">
          <cell r="B2485" t="str">
            <v>Kapa Bophirimela</v>
          </cell>
        </row>
        <row r="2486">
          <cell r="B2486" t="str">
            <v>Kapa Botjhabela</v>
          </cell>
        </row>
        <row r="2487">
          <cell r="B2487" t="str">
            <v>Kapa Botlhaba</v>
          </cell>
        </row>
        <row r="2488">
          <cell r="B2488" t="str">
            <v>Kapa Devhula</v>
          </cell>
        </row>
        <row r="2489">
          <cell r="B2489" t="str">
            <v>Kapa Leboya</v>
          </cell>
        </row>
        <row r="2490">
          <cell r="B2490" t="str">
            <v>Kapa Leboya</v>
          </cell>
        </row>
        <row r="2491">
          <cell r="B2491" t="str">
            <v>Kapa Vhubvaḓuvha</v>
          </cell>
        </row>
        <row r="2492">
          <cell r="B2492" t="str">
            <v>Kapa Vhukovhela</v>
          </cell>
        </row>
        <row r="2493">
          <cell r="B2493" t="str">
            <v>Kapa-N'walungu</v>
          </cell>
        </row>
        <row r="2494">
          <cell r="B2494" t="str">
            <v>Kapa-Vupeladyambu</v>
          </cell>
        </row>
        <row r="2495">
          <cell r="B2495" t="str">
            <v>Kapa-Vuxa</v>
          </cell>
        </row>
        <row r="2496">
          <cell r="B2496" t="str">
            <v>Kapchorwa</v>
          </cell>
        </row>
        <row r="2497">
          <cell r="B2497" t="str">
            <v>Kapellen</v>
          </cell>
        </row>
        <row r="2498">
          <cell r="B2498" t="str">
            <v>Kapis</v>
          </cell>
        </row>
        <row r="2499">
          <cell r="B2499" t="str">
            <v>Kāpīsā</v>
          </cell>
        </row>
        <row r="2500">
          <cell r="B2500" t="str">
            <v>Kāpīsā</v>
          </cell>
        </row>
        <row r="2501">
          <cell r="B2501" t="str">
            <v>Kaposvár</v>
          </cell>
        </row>
        <row r="2502">
          <cell r="B2502" t="str">
            <v>Kara</v>
          </cell>
        </row>
        <row r="2503">
          <cell r="B2503" t="str">
            <v>Karabük</v>
          </cell>
        </row>
        <row r="2504">
          <cell r="B2504" t="str">
            <v>Karačaevo-Čerkesskaja Respublika</v>
          </cell>
        </row>
        <row r="2505">
          <cell r="B2505" t="str">
            <v>Karachayevo-Cherkesskaya Respublika</v>
          </cell>
        </row>
        <row r="2506">
          <cell r="B2506" t="str">
            <v>Karagandinskaja oblast'</v>
          </cell>
        </row>
        <row r="2507">
          <cell r="B2507" t="str">
            <v>Karagandinskaya oblast'</v>
          </cell>
        </row>
        <row r="2508">
          <cell r="B2508" t="str">
            <v>Karaman</v>
          </cell>
        </row>
        <row r="2509">
          <cell r="B2509" t="str">
            <v>Karas</v>
          </cell>
        </row>
        <row r="2510">
          <cell r="B2510" t="str">
            <v>Karbalā’</v>
          </cell>
        </row>
        <row r="2511">
          <cell r="B2511" t="str">
            <v>Karbinci</v>
          </cell>
        </row>
        <row r="2512">
          <cell r="B2512" t="str">
            <v>Kardítsa</v>
          </cell>
        </row>
        <row r="2513">
          <cell r="B2513" t="str">
            <v>Kardzhali</v>
          </cell>
        </row>
        <row r="2514">
          <cell r="B2514" t="str">
            <v>Karelija, Respublika</v>
          </cell>
        </row>
        <row r="2515">
          <cell r="B2515" t="str">
            <v>Kareliya, Respublika</v>
          </cell>
        </row>
        <row r="2516">
          <cell r="B2516" t="str">
            <v>Karlovačka županija</v>
          </cell>
        </row>
        <row r="2517">
          <cell r="B2517" t="str">
            <v>Karlovarský kraj</v>
          </cell>
        </row>
        <row r="2518">
          <cell r="B2518" t="str">
            <v>Karlovy Vary</v>
          </cell>
        </row>
        <row r="2519">
          <cell r="B2519" t="str">
            <v>Karnali</v>
          </cell>
        </row>
        <row r="2520">
          <cell r="B2520" t="str">
            <v>Karnataka</v>
          </cell>
        </row>
        <row r="2521">
          <cell r="B2521" t="str">
            <v>Kärnten</v>
          </cell>
        </row>
        <row r="2522">
          <cell r="B2522" t="str">
            <v>Karonga</v>
          </cell>
        </row>
        <row r="2523">
          <cell r="B2523" t="str">
            <v>Karonga</v>
          </cell>
        </row>
        <row r="2524">
          <cell r="B2524" t="str">
            <v>Kars</v>
          </cell>
        </row>
        <row r="2525">
          <cell r="B2525" t="str">
            <v>Kārsavas novads</v>
          </cell>
        </row>
        <row r="2526">
          <cell r="B2526" t="str">
            <v>Karuzi</v>
          </cell>
        </row>
        <row r="2527">
          <cell r="B2527" t="str">
            <v>Karuzi</v>
          </cell>
        </row>
        <row r="2528">
          <cell r="B2528" t="str">
            <v>Karviná</v>
          </cell>
        </row>
        <row r="2529">
          <cell r="B2529" t="str">
            <v>Kasai-Occidental</v>
          </cell>
        </row>
        <row r="2530">
          <cell r="B2530" t="str">
            <v>Kasai-Oriental</v>
          </cell>
        </row>
        <row r="2531">
          <cell r="B2531" t="str">
            <v>Kasese</v>
          </cell>
        </row>
        <row r="2532">
          <cell r="B2532" t="str">
            <v>Kashamarka</v>
          </cell>
        </row>
        <row r="2533">
          <cell r="B2533" t="str">
            <v>Kaskad</v>
          </cell>
        </row>
        <row r="2534">
          <cell r="B2534" t="str">
            <v>Kaskazini Pemba</v>
          </cell>
        </row>
        <row r="2535">
          <cell r="B2535" t="str">
            <v>Kaskazini Unguja</v>
          </cell>
        </row>
        <row r="2536">
          <cell r="B2536" t="str">
            <v>Kassala</v>
          </cell>
        </row>
        <row r="2537">
          <cell r="B2537" t="str">
            <v>Kassalā</v>
          </cell>
        </row>
        <row r="2538">
          <cell r="B2538" t="str">
            <v>Kasserine</v>
          </cell>
        </row>
        <row r="2539">
          <cell r="B2539" t="str">
            <v>Kastamonu</v>
          </cell>
        </row>
        <row r="2540">
          <cell r="B2540" t="str">
            <v>Kastoriá</v>
          </cell>
        </row>
        <row r="2541">
          <cell r="B2541" t="str">
            <v>Kasungu</v>
          </cell>
        </row>
        <row r="2542">
          <cell r="B2542" t="str">
            <v>Kasungu</v>
          </cell>
        </row>
        <row r="2543">
          <cell r="B2543" t="str">
            <v>Katakwi</v>
          </cell>
        </row>
        <row r="2544">
          <cell r="B2544" t="str">
            <v>Katanduwanes</v>
          </cell>
        </row>
        <row r="2545">
          <cell r="B2545" t="str">
            <v>Katanga</v>
          </cell>
        </row>
        <row r="2546">
          <cell r="B2546" t="str">
            <v>Katavi</v>
          </cell>
        </row>
        <row r="2547">
          <cell r="B2547" t="str">
            <v>Katimogang Leyte</v>
          </cell>
        </row>
        <row r="2548">
          <cell r="B2548" t="str">
            <v>Katsina</v>
          </cell>
        </row>
        <row r="2549">
          <cell r="B2549" t="str">
            <v>Kaunas</v>
          </cell>
        </row>
        <row r="2550">
          <cell r="B2550" t="str">
            <v>Kauno apskritis</v>
          </cell>
        </row>
        <row r="2551">
          <cell r="B2551" t="str">
            <v>Kauno miestas</v>
          </cell>
        </row>
        <row r="2552">
          <cell r="B2552" t="str">
            <v>Kavadarci</v>
          </cell>
        </row>
        <row r="2553">
          <cell r="B2553" t="str">
            <v>Kavála</v>
          </cell>
        </row>
        <row r="2554">
          <cell r="B2554" t="str">
            <v>Kavango East</v>
          </cell>
        </row>
        <row r="2555">
          <cell r="B2555" t="str">
            <v>Kavango West</v>
          </cell>
        </row>
        <row r="2556">
          <cell r="B2556" t="str">
            <v>Kayah</v>
          </cell>
        </row>
        <row r="2557">
          <cell r="B2557" t="str">
            <v>Kayangel</v>
          </cell>
        </row>
        <row r="2558">
          <cell r="B2558" t="str">
            <v>Kayangel</v>
          </cell>
        </row>
        <row r="2559">
          <cell r="B2559" t="str">
            <v>Kayanza</v>
          </cell>
        </row>
        <row r="2560">
          <cell r="B2560" t="str">
            <v>Kayanza</v>
          </cell>
        </row>
        <row r="2561">
          <cell r="B2561" t="str">
            <v>Kayes</v>
          </cell>
        </row>
        <row r="2562">
          <cell r="B2562" t="str">
            <v>Kayin</v>
          </cell>
        </row>
        <row r="2563">
          <cell r="B2563" t="str">
            <v>Kayseri</v>
          </cell>
        </row>
        <row r="2564">
          <cell r="B2564" t="str">
            <v>Kayunga</v>
          </cell>
        </row>
        <row r="2565">
          <cell r="B2565" t="str">
            <v>Kazlų Rūdos</v>
          </cell>
        </row>
        <row r="2566">
          <cell r="B2566" t="str">
            <v>Kebbi</v>
          </cell>
        </row>
        <row r="2567">
          <cell r="B2567" t="str">
            <v>Kébili</v>
          </cell>
        </row>
        <row r="2568">
          <cell r="B2568" t="str">
            <v>Kecskemét</v>
          </cell>
        </row>
        <row r="2569">
          <cell r="B2569" t="str">
            <v>Kedah</v>
          </cell>
        </row>
        <row r="2570">
          <cell r="B2570" t="str">
            <v>Kėdainiai</v>
          </cell>
        </row>
        <row r="2571">
          <cell r="B2571" t="str">
            <v>Kédougou</v>
          </cell>
        </row>
        <row r="2572">
          <cell r="B2572" t="str">
            <v>Keelung</v>
          </cell>
        </row>
        <row r="2573">
          <cell r="B2573" t="str">
            <v>Kefallinía</v>
          </cell>
        </row>
        <row r="2574">
          <cell r="B2574" t="str">
            <v>Kegalla</v>
          </cell>
        </row>
        <row r="2575">
          <cell r="B2575" t="str">
            <v>Ķeguma novads</v>
          </cell>
        </row>
        <row r="2576">
          <cell r="B2576" t="str">
            <v>Kekālai</v>
          </cell>
        </row>
        <row r="2577">
          <cell r="B2577" t="str">
            <v>Ķekavas novads</v>
          </cell>
        </row>
        <row r="2578">
          <cell r="B2578" t="str">
            <v>Kelaat es Sraghna</v>
          </cell>
        </row>
        <row r="2579">
          <cell r="B2579" t="str">
            <v>Kelantan</v>
          </cell>
        </row>
        <row r="2580">
          <cell r="B2580" t="str">
            <v>Kəlbəcər</v>
          </cell>
        </row>
        <row r="2581">
          <cell r="B2581" t="str">
            <v>Kelmė</v>
          </cell>
        </row>
        <row r="2582">
          <cell r="B2582" t="str">
            <v>Kemerovskaja oblast'</v>
          </cell>
        </row>
        <row r="2583">
          <cell r="B2583" t="str">
            <v>Kemerovskaya oblast'</v>
          </cell>
        </row>
        <row r="2584">
          <cell r="B2584" t="str">
            <v>Kemö-Gïrïbïngï</v>
          </cell>
        </row>
        <row r="2585">
          <cell r="B2585" t="str">
            <v>Kémo-Gribingui</v>
          </cell>
        </row>
        <row r="2586">
          <cell r="B2586" t="str">
            <v>Kénédougou</v>
          </cell>
        </row>
        <row r="2587">
          <cell r="B2587" t="str">
            <v>Kǝngǝrli</v>
          </cell>
        </row>
        <row r="2588">
          <cell r="B2588" t="str">
            <v>Kénitra</v>
          </cell>
        </row>
        <row r="2589">
          <cell r="B2589" t="str">
            <v>Kensington and Chelsea</v>
          </cell>
        </row>
        <row r="2590">
          <cell r="B2590" t="str">
            <v>Kent</v>
          </cell>
        </row>
        <row r="2591">
          <cell r="B2591" t="str">
            <v>Kentrikí Makedonía</v>
          </cell>
        </row>
        <row r="2592">
          <cell r="B2592" t="str">
            <v>Kentucky</v>
          </cell>
        </row>
        <row r="2593">
          <cell r="B2593" t="str">
            <v>Kepulauan Riau</v>
          </cell>
        </row>
        <row r="2594">
          <cell r="B2594" t="str">
            <v>Kerala</v>
          </cell>
        </row>
        <row r="2595">
          <cell r="B2595" t="str">
            <v>Kerċem</v>
          </cell>
        </row>
        <row r="2596">
          <cell r="B2596" t="str">
            <v>Kerċem</v>
          </cell>
        </row>
        <row r="2597">
          <cell r="B2597" t="str">
            <v>Kericho</v>
          </cell>
        </row>
        <row r="2598">
          <cell r="B2598" t="str">
            <v>Kérkyra</v>
          </cell>
        </row>
        <row r="2599">
          <cell r="B2599" t="str">
            <v>Kermān</v>
          </cell>
        </row>
        <row r="2600">
          <cell r="B2600" t="str">
            <v>Kermānshāh</v>
          </cell>
        </row>
        <row r="2601">
          <cell r="B2601" t="str">
            <v>Kérouané</v>
          </cell>
        </row>
        <row r="2602">
          <cell r="B2602" t="str">
            <v>Kerry</v>
          </cell>
        </row>
        <row r="2603">
          <cell r="B2603" t="str">
            <v>Keryneia</v>
          </cell>
        </row>
        <row r="2604">
          <cell r="B2604" t="str">
            <v>Keski-Pohjanmaa</v>
          </cell>
        </row>
        <row r="2605">
          <cell r="B2605" t="str">
            <v>Keski-Suomi</v>
          </cell>
        </row>
        <row r="2606">
          <cell r="B2606" t="str">
            <v>Keson</v>
          </cell>
        </row>
        <row r="2607">
          <cell r="B2607" t="str">
            <v>Kgalagadi</v>
          </cell>
        </row>
        <row r="2608">
          <cell r="B2608" t="str">
            <v>Kgatleng</v>
          </cell>
        </row>
        <row r="2609">
          <cell r="B2609" t="str">
            <v>Kgauteng</v>
          </cell>
        </row>
        <row r="2610">
          <cell r="B2610" t="str">
            <v>Khabarovskiy kray</v>
          </cell>
        </row>
        <row r="2611">
          <cell r="B2611" t="str">
            <v>Khagrachari</v>
          </cell>
        </row>
        <row r="2612">
          <cell r="B2612" t="str">
            <v>Khaībar Pakhtūnkhwā</v>
          </cell>
        </row>
        <row r="2613">
          <cell r="B2613" t="str">
            <v>Khakasiya, Respublika</v>
          </cell>
        </row>
        <row r="2614">
          <cell r="B2614" t="str">
            <v>Khammouan</v>
          </cell>
        </row>
        <row r="2615">
          <cell r="B2615" t="str">
            <v>Khan Yunis</v>
          </cell>
        </row>
        <row r="2616">
          <cell r="B2616" t="str">
            <v>Khān Yūnis</v>
          </cell>
        </row>
        <row r="2617">
          <cell r="B2617" t="str">
            <v>Khánh Hòa</v>
          </cell>
        </row>
        <row r="2618">
          <cell r="B2618" t="str">
            <v>Khanty-Mansiyskiy avtonomnyy okrug</v>
          </cell>
        </row>
        <row r="2619">
          <cell r="B2619" t="str">
            <v>Kharkivska oblast</v>
          </cell>
        </row>
        <row r="2620">
          <cell r="B2620" t="str">
            <v>Khartoum</v>
          </cell>
        </row>
        <row r="2621">
          <cell r="B2621" t="str">
            <v>Khatlon</v>
          </cell>
        </row>
        <row r="2622">
          <cell r="B2622" t="str">
            <v>Khemisset</v>
          </cell>
        </row>
        <row r="2623">
          <cell r="B2623" t="str">
            <v>Khenchela</v>
          </cell>
        </row>
        <row r="2624">
          <cell r="B2624" t="str">
            <v>Khenifra</v>
          </cell>
        </row>
        <row r="2625">
          <cell r="B2625" t="str">
            <v>Khersonska oblast</v>
          </cell>
        </row>
        <row r="2626">
          <cell r="B2626" t="str">
            <v>Khmelnytska oblast</v>
          </cell>
        </row>
        <row r="2627">
          <cell r="B2627" t="str">
            <v>Khomas</v>
          </cell>
        </row>
        <row r="2628">
          <cell r="B2628" t="str">
            <v>Khon Kaen</v>
          </cell>
        </row>
        <row r="2629">
          <cell r="B2629" t="str">
            <v>Khorāsān-e Jonūbī</v>
          </cell>
        </row>
        <row r="2630">
          <cell r="B2630" t="str">
            <v>Khorāsān-e Raẕavī</v>
          </cell>
        </row>
        <row r="2631">
          <cell r="B2631" t="str">
            <v>Khorāsān-e Shomālī</v>
          </cell>
        </row>
        <row r="2632">
          <cell r="B2632" t="str">
            <v>Khōst</v>
          </cell>
        </row>
        <row r="2633">
          <cell r="B2633" t="str">
            <v>Khōst</v>
          </cell>
        </row>
        <row r="2634">
          <cell r="B2634" t="str">
            <v>Khouribga</v>
          </cell>
        </row>
        <row r="2635">
          <cell r="B2635" t="str">
            <v>Khulna</v>
          </cell>
        </row>
        <row r="2636">
          <cell r="B2636" t="str">
            <v>Khulna</v>
          </cell>
        </row>
        <row r="2637">
          <cell r="B2637" t="str">
            <v>Khūzestān</v>
          </cell>
        </row>
        <row r="2638">
          <cell r="B2638" t="str">
            <v>Khyber Pakhtunkhwa</v>
          </cell>
        </row>
        <row r="2639">
          <cell r="B2639" t="str">
            <v>Kiambu</v>
          </cell>
        </row>
        <row r="2640">
          <cell r="B2640" t="str">
            <v>Kibaale</v>
          </cell>
        </row>
        <row r="2641">
          <cell r="B2641" t="str">
            <v>Kiboga</v>
          </cell>
        </row>
        <row r="2642">
          <cell r="B2642" t="str">
            <v>Kibuku</v>
          </cell>
        </row>
        <row r="2643">
          <cell r="B2643" t="str">
            <v>Kičevo</v>
          </cell>
        </row>
        <row r="2644">
          <cell r="B2644" t="str">
            <v>Kidal</v>
          </cell>
        </row>
        <row r="2645">
          <cell r="B2645" t="str">
            <v>Kidričevo</v>
          </cell>
        </row>
        <row r="2646">
          <cell r="B2646" t="str">
            <v>Kiến Giang</v>
          </cell>
        </row>
        <row r="2647">
          <cell r="B2647" t="str">
            <v>Kié-Ntem</v>
          </cell>
        </row>
        <row r="2648">
          <cell r="B2648" t="str">
            <v>Kié-Ntem</v>
          </cell>
        </row>
        <row r="2649">
          <cell r="B2649" t="str">
            <v>Kié-Ntem</v>
          </cell>
        </row>
        <row r="2650">
          <cell r="B2650" t="str">
            <v>Kigoma</v>
          </cell>
        </row>
        <row r="2651">
          <cell r="B2651" t="str">
            <v>Kil̮akku mākāṇam</v>
          </cell>
        </row>
        <row r="2652">
          <cell r="B2652" t="str">
            <v>Kildare</v>
          </cell>
        </row>
        <row r="2653">
          <cell r="B2653" t="str">
            <v>Kilifi</v>
          </cell>
        </row>
        <row r="2654">
          <cell r="B2654" t="str">
            <v>Kilimanjaro</v>
          </cell>
        </row>
        <row r="2655">
          <cell r="B2655" t="str">
            <v>Kilinochchi</v>
          </cell>
        </row>
        <row r="2656">
          <cell r="B2656" t="str">
            <v>Kilinŏchchi</v>
          </cell>
        </row>
        <row r="2657">
          <cell r="B2657" t="str">
            <v>Kiḷinochchi</v>
          </cell>
        </row>
        <row r="2658">
          <cell r="B2658" t="str">
            <v>Kilis</v>
          </cell>
        </row>
        <row r="2659">
          <cell r="B2659" t="str">
            <v>Kilkenny</v>
          </cell>
        </row>
        <row r="2660">
          <cell r="B2660" t="str">
            <v>Kilkís</v>
          </cell>
        </row>
        <row r="2661">
          <cell r="B2661" t="str">
            <v>Kindia</v>
          </cell>
        </row>
        <row r="2662">
          <cell r="B2662" t="str">
            <v>Kindia</v>
          </cell>
        </row>
        <row r="2663">
          <cell r="B2663" t="str">
            <v>Kingman Reef</v>
          </cell>
        </row>
        <row r="2664">
          <cell r="B2664" t="str">
            <v>Kingston</v>
          </cell>
        </row>
        <row r="2665">
          <cell r="B2665" t="str">
            <v>Kingston upon Hull</v>
          </cell>
        </row>
        <row r="2666">
          <cell r="B2666" t="str">
            <v>Kingston upon Thames</v>
          </cell>
        </row>
        <row r="2667">
          <cell r="B2667" t="str">
            <v>Kinmen</v>
          </cell>
        </row>
        <row r="2668">
          <cell r="B2668" t="str">
            <v>Kinshasa</v>
          </cell>
        </row>
        <row r="2669">
          <cell r="B2669" t="str">
            <v>Kırıkkale</v>
          </cell>
        </row>
        <row r="2670">
          <cell r="B2670" t="str">
            <v>Kirino</v>
          </cell>
        </row>
        <row r="2671">
          <cell r="B2671" t="str">
            <v>Kirinyaga</v>
          </cell>
        </row>
        <row r="2672">
          <cell r="B2672" t="str">
            <v>Kırklareli</v>
          </cell>
        </row>
        <row r="2673">
          <cell r="B2673" t="str">
            <v>Kirklees</v>
          </cell>
        </row>
        <row r="2674">
          <cell r="B2674" t="str">
            <v>Kirkop</v>
          </cell>
        </row>
        <row r="2675">
          <cell r="B2675" t="str">
            <v>Kirkop</v>
          </cell>
        </row>
        <row r="2676">
          <cell r="B2676" t="str">
            <v>Kirkūk</v>
          </cell>
        </row>
        <row r="2677">
          <cell r="B2677" t="str">
            <v>Kirovohradska oblast</v>
          </cell>
        </row>
        <row r="2678">
          <cell r="B2678" t="str">
            <v>Kirovskaja oblast'</v>
          </cell>
        </row>
        <row r="2679">
          <cell r="B2679" t="str">
            <v>Kirovskaya oblast'</v>
          </cell>
        </row>
        <row r="2680">
          <cell r="B2680" t="str">
            <v>Kırşehir</v>
          </cell>
        </row>
        <row r="2681">
          <cell r="B2681" t="str">
            <v>Kiruhura</v>
          </cell>
        </row>
        <row r="2682">
          <cell r="B2682" t="str">
            <v>Kirundo</v>
          </cell>
        </row>
        <row r="2683">
          <cell r="B2683" t="str">
            <v>Kirundo</v>
          </cell>
        </row>
        <row r="2684">
          <cell r="B2684" t="str">
            <v>Kiryandongo</v>
          </cell>
        </row>
        <row r="2685">
          <cell r="B2685" t="str">
            <v>Kishoreganj</v>
          </cell>
        </row>
        <row r="2686">
          <cell r="B2686" t="str">
            <v>Kisii</v>
          </cell>
        </row>
        <row r="2687">
          <cell r="B2687" t="str">
            <v>Kisoro</v>
          </cell>
        </row>
        <row r="2688">
          <cell r="B2688" t="str">
            <v>Kissidougou</v>
          </cell>
        </row>
        <row r="2689">
          <cell r="B2689" t="str">
            <v>Kisumu</v>
          </cell>
        </row>
        <row r="2690">
          <cell r="B2690" t="str">
            <v>Kitgum</v>
          </cell>
        </row>
        <row r="2691">
          <cell r="B2691" t="str">
            <v>Kitui</v>
          </cell>
        </row>
        <row r="2692">
          <cell r="B2692" t="str">
            <v>Kladno</v>
          </cell>
        </row>
        <row r="2693">
          <cell r="B2693" t="str">
            <v>Klaipėda</v>
          </cell>
        </row>
        <row r="2694">
          <cell r="B2694" t="str">
            <v>Klaipėdos apskritis</v>
          </cell>
        </row>
        <row r="2695">
          <cell r="B2695" t="str">
            <v>Klaipėdos miestas</v>
          </cell>
        </row>
        <row r="2696">
          <cell r="B2696" t="str">
            <v>Klatovy</v>
          </cell>
        </row>
        <row r="2697">
          <cell r="B2697" t="str">
            <v>Klierf</v>
          </cell>
        </row>
        <row r="2698">
          <cell r="B2698" t="str">
            <v>Knowsley</v>
          </cell>
        </row>
        <row r="2699">
          <cell r="B2699" t="str">
            <v>Kobarid</v>
          </cell>
        </row>
        <row r="2700">
          <cell r="B2700" t="str">
            <v>Kobilje</v>
          </cell>
        </row>
        <row r="2701">
          <cell r="B2701" t="str">
            <v>Koboko</v>
          </cell>
        </row>
        <row r="2702">
          <cell r="B2702" t="str">
            <v>Kocaeli</v>
          </cell>
        </row>
        <row r="2703">
          <cell r="B2703" t="str">
            <v>Kočani</v>
          </cell>
        </row>
        <row r="2704">
          <cell r="B2704" t="str">
            <v>Kocēnu novads</v>
          </cell>
        </row>
        <row r="2705">
          <cell r="B2705" t="str">
            <v>Kočevje</v>
          </cell>
        </row>
        <row r="2706">
          <cell r="B2706" t="str">
            <v>Kochi</v>
          </cell>
        </row>
        <row r="2707">
          <cell r="B2707" t="str">
            <v>Kogi</v>
          </cell>
        </row>
        <row r="2708">
          <cell r="B2708" t="str">
            <v>Kohgīlūyeh va Bowyer Aḩmad</v>
          </cell>
        </row>
        <row r="2709">
          <cell r="B2709" t="str">
            <v>Kokneses novads</v>
          </cell>
        </row>
        <row r="2710">
          <cell r="B2710" t="str">
            <v>Kŏḷamba</v>
          </cell>
        </row>
        <row r="2711">
          <cell r="B2711" t="str">
            <v>Kolašin</v>
          </cell>
        </row>
        <row r="2712">
          <cell r="B2712" t="str">
            <v>Kolda</v>
          </cell>
        </row>
        <row r="2713">
          <cell r="B2713" t="str">
            <v>Kole</v>
          </cell>
        </row>
        <row r="2714">
          <cell r="B2714" t="str">
            <v>Kolhumadulu</v>
          </cell>
        </row>
        <row r="2715">
          <cell r="B2715" t="str">
            <v>Kolín</v>
          </cell>
        </row>
        <row r="2716">
          <cell r="B2716" t="str">
            <v>Kolubarski okrug</v>
          </cell>
        </row>
        <row r="2717">
          <cell r="B2717" t="str">
            <v>Kŏl̮umpu</v>
          </cell>
        </row>
        <row r="2718">
          <cell r="B2718" t="str">
            <v>Komárom-Esztergom</v>
          </cell>
        </row>
        <row r="2719">
          <cell r="B2719" t="str">
            <v>Komen</v>
          </cell>
        </row>
        <row r="2720">
          <cell r="B2720" t="str">
            <v>Komenda</v>
          </cell>
        </row>
        <row r="2721">
          <cell r="B2721" t="str">
            <v>Komi, Respublika</v>
          </cell>
        </row>
        <row r="2722">
          <cell r="B2722" t="str">
            <v>Komi, Respublika</v>
          </cell>
        </row>
        <row r="2723">
          <cell r="B2723" t="str">
            <v>Kommune Kujalleq</v>
          </cell>
        </row>
        <row r="2724">
          <cell r="B2724" t="str">
            <v>Kommuneqarfik Sermersooq</v>
          </cell>
        </row>
        <row r="2725">
          <cell r="B2725" t="str">
            <v>Komondjari</v>
          </cell>
        </row>
        <row r="2726">
          <cell r="B2726" t="str">
            <v>Kompienga</v>
          </cell>
        </row>
        <row r="2727">
          <cell r="B2727" t="str">
            <v>Kon Tum</v>
          </cell>
        </row>
        <row r="2728">
          <cell r="B2728" t="str">
            <v>Konče</v>
          </cell>
        </row>
        <row r="2729">
          <cell r="B2729" t="str">
            <v>Konya</v>
          </cell>
        </row>
        <row r="2730">
          <cell r="B2730" t="str">
            <v>Koper</v>
          </cell>
        </row>
        <row r="2731">
          <cell r="B2731" t="str">
            <v>Koprivničko-križevačka županija</v>
          </cell>
        </row>
        <row r="2732">
          <cell r="B2732" t="str">
            <v>Korçë</v>
          </cell>
        </row>
        <row r="2733">
          <cell r="B2733" t="str">
            <v>Kordestān</v>
          </cell>
        </row>
        <row r="2734">
          <cell r="B2734" t="str">
            <v>Korinthía</v>
          </cell>
        </row>
        <row r="2735">
          <cell r="B2735" t="str">
            <v>Koror</v>
          </cell>
        </row>
        <row r="2736">
          <cell r="B2736" t="str">
            <v>Koror</v>
          </cell>
        </row>
        <row r="2737">
          <cell r="B2737" t="str">
            <v>Kosanjevica na Krki</v>
          </cell>
        </row>
        <row r="2738">
          <cell r="B2738" t="str">
            <v>Kosi</v>
          </cell>
        </row>
        <row r="2739">
          <cell r="B2739" t="str">
            <v>Košický kraj</v>
          </cell>
        </row>
        <row r="2740">
          <cell r="B2740" t="str">
            <v>Kosovo-Metohija</v>
          </cell>
        </row>
        <row r="2741">
          <cell r="B2741" t="str">
            <v>Kosovski okrug</v>
          </cell>
        </row>
        <row r="2742">
          <cell r="B2742" t="str">
            <v>Kosovsko-Mitrovački okrug</v>
          </cell>
        </row>
        <row r="2743">
          <cell r="B2743" t="str">
            <v>Kosovsko-Pomoravski okrug</v>
          </cell>
        </row>
        <row r="2744">
          <cell r="B2744" t="str">
            <v>Kosrae</v>
          </cell>
        </row>
        <row r="2745">
          <cell r="B2745" t="str">
            <v>Kossi</v>
          </cell>
        </row>
        <row r="2746">
          <cell r="B2746" t="str">
            <v>Kostanajskaja oblast'</v>
          </cell>
        </row>
        <row r="2747">
          <cell r="B2747" t="str">
            <v>Kostanayskaya oblast'</v>
          </cell>
        </row>
        <row r="2748">
          <cell r="B2748" t="str">
            <v>Kostel</v>
          </cell>
        </row>
        <row r="2749">
          <cell r="B2749" t="str">
            <v>Kostromskaja oblast'</v>
          </cell>
        </row>
        <row r="2750">
          <cell r="B2750" t="str">
            <v>Kostromskaya oblast'</v>
          </cell>
        </row>
        <row r="2751">
          <cell r="B2751" t="str">
            <v>Kotabato</v>
          </cell>
        </row>
        <row r="2752">
          <cell r="B2752" t="str">
            <v>Kotayk'</v>
          </cell>
        </row>
        <row r="2753">
          <cell r="B2753" t="str">
            <v>Kôti</v>
          </cell>
        </row>
        <row r="2754">
          <cell r="B2754" t="str">
            <v>Kotido</v>
          </cell>
        </row>
        <row r="2755">
          <cell r="B2755" t="str">
            <v>Kotor</v>
          </cell>
        </row>
        <row r="2756">
          <cell r="B2756" t="str">
            <v>Koubia</v>
          </cell>
        </row>
        <row r="2757">
          <cell r="B2757" t="str">
            <v>Kouilou</v>
          </cell>
        </row>
        <row r="2758">
          <cell r="B2758" t="str">
            <v>Koulikoro</v>
          </cell>
        </row>
        <row r="2759">
          <cell r="B2759" t="str">
            <v>Koulpélogo</v>
          </cell>
        </row>
        <row r="2760">
          <cell r="B2760" t="str">
            <v>Koundara</v>
          </cell>
        </row>
        <row r="2761">
          <cell r="B2761" t="str">
            <v>Kouritenga</v>
          </cell>
        </row>
        <row r="2762">
          <cell r="B2762" t="str">
            <v>Kouroussa</v>
          </cell>
        </row>
        <row r="2763">
          <cell r="B2763" t="str">
            <v>Kourwéogo</v>
          </cell>
        </row>
        <row r="2764">
          <cell r="B2764" t="str">
            <v>Kovalima</v>
          </cell>
        </row>
        <row r="2765">
          <cell r="B2765" t="str">
            <v>Kozáni</v>
          </cell>
        </row>
        <row r="2766">
          <cell r="B2766" t="str">
            <v>Kozje</v>
          </cell>
        </row>
        <row r="2767">
          <cell r="B2767" t="str">
            <v>Krabi</v>
          </cell>
        </row>
        <row r="2768">
          <cell r="B2768" t="str">
            <v>Kracheh</v>
          </cell>
        </row>
        <row r="2769">
          <cell r="B2769" t="str">
            <v>Krâchéh</v>
          </cell>
        </row>
        <row r="2770">
          <cell r="B2770" t="str">
            <v>Královéhradecký kraj</v>
          </cell>
        </row>
        <row r="2771">
          <cell r="B2771" t="str">
            <v>Kranj</v>
          </cell>
        </row>
        <row r="2772">
          <cell r="B2772" t="str">
            <v>Kranjska Gora</v>
          </cell>
        </row>
        <row r="2773">
          <cell r="B2773" t="str">
            <v>Krapinsko-zagorska županija</v>
          </cell>
        </row>
        <row r="2774">
          <cell r="B2774" t="str">
            <v>Krāslavas novads</v>
          </cell>
        </row>
        <row r="2775">
          <cell r="B2775" t="str">
            <v>Krasnodarskij kraj</v>
          </cell>
        </row>
        <row r="2776">
          <cell r="B2776" t="str">
            <v>Krasnodarskiy kray</v>
          </cell>
        </row>
        <row r="2777">
          <cell r="B2777" t="str">
            <v>Krasnojarskij kraj</v>
          </cell>
        </row>
        <row r="2778">
          <cell r="B2778" t="str">
            <v>Krasnoyarskiy kray</v>
          </cell>
        </row>
        <row r="2779">
          <cell r="B2779" t="str">
            <v>Kratovo</v>
          </cell>
        </row>
        <row r="2780">
          <cell r="B2780" t="str">
            <v>Kretinga</v>
          </cell>
        </row>
        <row r="2781">
          <cell r="B2781" t="str">
            <v>Krimuldas novads</v>
          </cell>
        </row>
        <row r="2782">
          <cell r="B2782" t="str">
            <v>Krítí</v>
          </cell>
        </row>
        <row r="2783">
          <cell r="B2783" t="str">
            <v>Kriva Palanka</v>
          </cell>
        </row>
        <row r="2784">
          <cell r="B2784" t="str">
            <v>Krivogaštani</v>
          </cell>
        </row>
        <row r="2785">
          <cell r="B2785" t="str">
            <v>Križevci</v>
          </cell>
        </row>
        <row r="2786">
          <cell r="B2786" t="str">
            <v>Kroměříž</v>
          </cell>
        </row>
        <row r="2787">
          <cell r="B2787" t="str">
            <v>Krong Kaeb</v>
          </cell>
        </row>
        <row r="2788">
          <cell r="B2788" t="str">
            <v>Krŏng Kêb</v>
          </cell>
        </row>
        <row r="2789">
          <cell r="B2789" t="str">
            <v>Krong Pailin</v>
          </cell>
        </row>
        <row r="2790">
          <cell r="B2790" t="str">
            <v>Krŏng Pailĭn</v>
          </cell>
        </row>
        <row r="2791">
          <cell r="B2791" t="str">
            <v>Krong Preah Sihanouk</v>
          </cell>
        </row>
        <row r="2792">
          <cell r="B2792" t="str">
            <v>Krŏng Preăh Sihanouk</v>
          </cell>
        </row>
        <row r="2793">
          <cell r="B2793" t="str">
            <v>Kronobergs län [SE-07]</v>
          </cell>
        </row>
        <row r="2794">
          <cell r="B2794" t="str">
            <v>Krško</v>
          </cell>
        </row>
        <row r="2795">
          <cell r="B2795" t="str">
            <v>Krung Thep Maha Nakhon</v>
          </cell>
        </row>
        <row r="2796">
          <cell r="B2796" t="str">
            <v>Kruševo</v>
          </cell>
        </row>
        <row r="2797">
          <cell r="B2797" t="str">
            <v>Krustpils novads</v>
          </cell>
        </row>
        <row r="2798">
          <cell r="B2798" t="str">
            <v>Kuando Kubango</v>
          </cell>
        </row>
        <row r="2799">
          <cell r="B2799" t="str">
            <v>Kŭhistoni Badakhshon</v>
          </cell>
        </row>
        <row r="2800">
          <cell r="B2800" t="str">
            <v>Kujawsko-pomorskie</v>
          </cell>
        </row>
        <row r="2801">
          <cell r="B2801" t="str">
            <v>Kukës</v>
          </cell>
        </row>
        <row r="2802">
          <cell r="B2802" t="str">
            <v>Kuldīgas novads</v>
          </cell>
        </row>
        <row r="2803">
          <cell r="B2803" t="str">
            <v>Kumamoto</v>
          </cell>
        </row>
        <row r="2804">
          <cell r="B2804" t="str">
            <v>Kumanovo</v>
          </cell>
        </row>
        <row r="2805">
          <cell r="B2805" t="str">
            <v>Kumi</v>
          </cell>
        </row>
        <row r="2806">
          <cell r="B2806" t="str">
            <v>Kuna Yala</v>
          </cell>
        </row>
        <row r="2807">
          <cell r="B2807" t="str">
            <v>Kunaṟ</v>
          </cell>
        </row>
        <row r="2808">
          <cell r="B2808" t="str">
            <v>Kunaṟ</v>
          </cell>
        </row>
        <row r="2809">
          <cell r="B2809" t="str">
            <v>Kunduz</v>
          </cell>
        </row>
        <row r="2810">
          <cell r="B2810" t="str">
            <v>Kunduz</v>
          </cell>
        </row>
        <row r="2811">
          <cell r="B2811" t="str">
            <v>Kunene</v>
          </cell>
        </row>
        <row r="2812">
          <cell r="B2812" t="str">
            <v>Kungota</v>
          </cell>
        </row>
        <row r="2813">
          <cell r="B2813" t="str">
            <v>Kupiškis</v>
          </cell>
        </row>
        <row r="2814">
          <cell r="B2814" t="str">
            <v>Kürdəmir</v>
          </cell>
        </row>
        <row r="2815">
          <cell r="B2815" t="str">
            <v>Kurganskaja oblast'</v>
          </cell>
        </row>
        <row r="2816">
          <cell r="B2816" t="str">
            <v>Kurganskaya oblast'</v>
          </cell>
        </row>
        <row r="2817">
          <cell r="B2817" t="str">
            <v>Kurigram</v>
          </cell>
        </row>
        <row r="2818">
          <cell r="B2818" t="str">
            <v>Kurskaja oblast'</v>
          </cell>
        </row>
        <row r="2819">
          <cell r="B2819" t="str">
            <v>Kurskaya oblast'</v>
          </cell>
        </row>
        <row r="2820">
          <cell r="B2820" t="str">
            <v>Kuruṇægala</v>
          </cell>
        </row>
        <row r="2821">
          <cell r="B2821" t="str">
            <v>Kurunākal</v>
          </cell>
        </row>
        <row r="2822">
          <cell r="B2822" t="str">
            <v>Kurunegala</v>
          </cell>
        </row>
        <row r="2823">
          <cell r="B2823" t="str">
            <v>Kushtia</v>
          </cell>
        </row>
        <row r="2824">
          <cell r="B2824" t="str">
            <v>Kusini Pemba</v>
          </cell>
        </row>
        <row r="2825">
          <cell r="B2825" t="str">
            <v>Kusini Unguja</v>
          </cell>
        </row>
        <row r="2826">
          <cell r="B2826" t="str">
            <v>Kusku</v>
          </cell>
        </row>
        <row r="2827">
          <cell r="B2827" t="str">
            <v>Kütahya</v>
          </cell>
        </row>
        <row r="2828">
          <cell r="B2828" t="str">
            <v>Kutná Hora</v>
          </cell>
        </row>
        <row r="2829">
          <cell r="B2829" t="str">
            <v>Kuzma</v>
          </cell>
        </row>
        <row r="2830">
          <cell r="B2830" t="str">
            <v>Kvemo Kartli</v>
          </cell>
        </row>
        <row r="2831">
          <cell r="B2831" t="str">
            <v>Kwajalein</v>
          </cell>
        </row>
        <row r="2832">
          <cell r="B2832" t="str">
            <v>Kwajalein</v>
          </cell>
        </row>
        <row r="2833">
          <cell r="B2833" t="str">
            <v>Kwale</v>
          </cell>
        </row>
        <row r="2834">
          <cell r="B2834" t="str">
            <v>Kwangju-Kwangyǒkshi</v>
          </cell>
        </row>
        <row r="2835">
          <cell r="B2835" t="str">
            <v>Kwanza Norte</v>
          </cell>
        </row>
        <row r="2836">
          <cell r="B2836" t="str">
            <v>Kwanza Sul</v>
          </cell>
        </row>
        <row r="2837">
          <cell r="B2837" t="str">
            <v>Kwara</v>
          </cell>
        </row>
        <row r="2838">
          <cell r="B2838" t="str">
            <v>Kwazulu-Natal</v>
          </cell>
        </row>
        <row r="2839">
          <cell r="B2839" t="str">
            <v>Kwazulu-Natal</v>
          </cell>
        </row>
        <row r="2840">
          <cell r="B2840" t="str">
            <v>KwaZulu-Natal</v>
          </cell>
        </row>
        <row r="2841">
          <cell r="B2841" t="str">
            <v>KwaZulu-Natal</v>
          </cell>
        </row>
        <row r="2842">
          <cell r="B2842" t="str">
            <v>KwaZulu-Natala</v>
          </cell>
        </row>
        <row r="2843">
          <cell r="B2843" t="str">
            <v>KwaZulu-Natali</v>
          </cell>
        </row>
        <row r="2844">
          <cell r="B2844" t="str">
            <v>KwaZulu-Natali</v>
          </cell>
        </row>
        <row r="2845">
          <cell r="B2845" t="str">
            <v>Kween</v>
          </cell>
        </row>
        <row r="2846">
          <cell r="B2846" t="str">
            <v>Kweneng</v>
          </cell>
        </row>
        <row r="2847">
          <cell r="B2847" t="str">
            <v>Kyankwanzi</v>
          </cell>
        </row>
        <row r="2848">
          <cell r="B2848" t="str">
            <v>Kyegegwa</v>
          </cell>
        </row>
        <row r="2849">
          <cell r="B2849" t="str">
            <v>Kyenjojo</v>
          </cell>
        </row>
        <row r="2850">
          <cell r="B2850" t="str">
            <v>Kyiv</v>
          </cell>
        </row>
        <row r="2851">
          <cell r="B2851" t="str">
            <v>Kyivska oblast</v>
          </cell>
        </row>
        <row r="2852">
          <cell r="B2852" t="str">
            <v>Kykládes</v>
          </cell>
        </row>
        <row r="2853">
          <cell r="B2853" t="str">
            <v>Kymenlaakso</v>
          </cell>
        </row>
        <row r="2854">
          <cell r="B2854" t="str">
            <v>Kymmenedalen</v>
          </cell>
        </row>
        <row r="2855">
          <cell r="B2855" t="str">
            <v>Kyǒnggi-do</v>
          </cell>
        </row>
        <row r="2856">
          <cell r="B2856" t="str">
            <v>Kyǒngsangbuk-do</v>
          </cell>
        </row>
        <row r="2857">
          <cell r="B2857" t="str">
            <v>Kyǒngsangnam-do</v>
          </cell>
        </row>
        <row r="2858">
          <cell r="B2858" t="str">
            <v>Kyoto</v>
          </cell>
        </row>
        <row r="2859">
          <cell r="B2859" t="str">
            <v>Kyôto</v>
          </cell>
        </row>
        <row r="2860">
          <cell r="B2860" t="str">
            <v>Kyustendil</v>
          </cell>
        </row>
        <row r="2861">
          <cell r="B2861" t="str">
            <v>Kyzylordinskaja oblast'</v>
          </cell>
        </row>
        <row r="2862">
          <cell r="B2862" t="str">
            <v>Kyzylordinskaya oblast'</v>
          </cell>
        </row>
        <row r="2863">
          <cell r="B2863" t="str">
            <v>La Altagracia</v>
          </cell>
        </row>
        <row r="2864">
          <cell r="B2864" t="str">
            <v>La Colle</v>
          </cell>
        </row>
        <row r="2865">
          <cell r="B2865" t="str">
            <v>La Condamine</v>
          </cell>
        </row>
        <row r="2866">
          <cell r="B2866" t="str">
            <v>La Digue</v>
          </cell>
        </row>
        <row r="2867">
          <cell r="B2867" t="str">
            <v>La Digue</v>
          </cell>
        </row>
        <row r="2868">
          <cell r="B2868" t="str">
            <v>La Estrelleta</v>
          </cell>
        </row>
        <row r="2869">
          <cell r="B2869" t="str">
            <v>La Gare</v>
          </cell>
        </row>
        <row r="2870">
          <cell r="B2870" t="str">
            <v>La Guajira</v>
          </cell>
        </row>
        <row r="2871">
          <cell r="B2871" t="str">
            <v>La Habana</v>
          </cell>
        </row>
        <row r="2872">
          <cell r="B2872" t="str">
            <v>La Libertad</v>
          </cell>
        </row>
        <row r="2873">
          <cell r="B2873" t="str">
            <v>La Libertad</v>
          </cell>
        </row>
        <row r="2874">
          <cell r="B2874" t="str">
            <v>La Libertad</v>
          </cell>
        </row>
        <row r="2875">
          <cell r="B2875" t="str">
            <v>La Manouba</v>
          </cell>
        </row>
        <row r="2876">
          <cell r="B2876" t="str">
            <v>La Massana</v>
          </cell>
        </row>
        <row r="2877">
          <cell r="B2877" t="str">
            <v>La Pampa</v>
          </cell>
        </row>
        <row r="2878">
          <cell r="B2878" t="str">
            <v>La Paz</v>
          </cell>
        </row>
        <row r="2879">
          <cell r="B2879" t="str">
            <v>La Paz</v>
          </cell>
        </row>
        <row r="2880">
          <cell r="B2880" t="str">
            <v>La Paz</v>
          </cell>
        </row>
        <row r="2881">
          <cell r="B2881" t="str">
            <v>La Réunion</v>
          </cell>
        </row>
        <row r="2882">
          <cell r="B2882" t="str">
            <v>La Rioja</v>
          </cell>
        </row>
        <row r="2883">
          <cell r="B2883" t="str">
            <v>La Rioja</v>
          </cell>
        </row>
        <row r="2884">
          <cell r="B2884" t="str">
            <v>La Rioja</v>
          </cell>
        </row>
        <row r="2885">
          <cell r="B2885" t="str">
            <v>La Rivière Anglaise</v>
          </cell>
        </row>
        <row r="2886">
          <cell r="B2886" t="str">
            <v>La Romana</v>
          </cell>
        </row>
        <row r="2887">
          <cell r="B2887" t="str">
            <v>La Source</v>
          </cell>
        </row>
        <row r="2888">
          <cell r="B2888" t="str">
            <v>La Spezia</v>
          </cell>
        </row>
        <row r="2889">
          <cell r="B2889" t="str">
            <v>La Union</v>
          </cell>
        </row>
        <row r="2890">
          <cell r="B2890" t="str">
            <v>La Unión</v>
          </cell>
        </row>
        <row r="2891">
          <cell r="B2891" t="str">
            <v>La Unyon</v>
          </cell>
        </row>
        <row r="2892">
          <cell r="B2892" t="str">
            <v>La Vega</v>
          </cell>
        </row>
        <row r="2893">
          <cell r="B2893" t="str">
            <v>Laamu</v>
          </cell>
        </row>
        <row r="2894">
          <cell r="B2894" t="str">
            <v>Läänemaa</v>
          </cell>
        </row>
        <row r="2895">
          <cell r="B2895" t="str">
            <v>Lääne-Virumaa</v>
          </cell>
        </row>
        <row r="2896">
          <cell r="B2896" t="str">
            <v>Laâyoune</v>
          </cell>
        </row>
        <row r="2897">
          <cell r="B2897" t="str">
            <v>Laâyoune-Boujdour-Sakia el Hamra</v>
          </cell>
        </row>
        <row r="2898">
          <cell r="B2898" t="str">
            <v>Labé</v>
          </cell>
        </row>
        <row r="2899">
          <cell r="B2899" t="str">
            <v>Labé</v>
          </cell>
        </row>
        <row r="2900">
          <cell r="B2900" t="str">
            <v>Laborie</v>
          </cell>
        </row>
        <row r="2901">
          <cell r="B2901" t="str">
            <v>Lac</v>
          </cell>
        </row>
        <row r="2902">
          <cell r="B2902" t="str">
            <v>Laçın</v>
          </cell>
        </row>
        <row r="2903">
          <cell r="B2903" t="str">
            <v>Lacs</v>
          </cell>
        </row>
        <row r="2904">
          <cell r="B2904" t="str">
            <v>Ladig</v>
          </cell>
        </row>
        <row r="2905">
          <cell r="B2905" t="str">
            <v>Lae</v>
          </cell>
        </row>
        <row r="2906">
          <cell r="B2906" t="str">
            <v>Lae</v>
          </cell>
        </row>
        <row r="2907">
          <cell r="B2907" t="str">
            <v>Laghmān</v>
          </cell>
        </row>
        <row r="2908">
          <cell r="B2908" t="str">
            <v>Laghmān</v>
          </cell>
        </row>
        <row r="2909">
          <cell r="B2909" t="str">
            <v>Laghouat</v>
          </cell>
        </row>
        <row r="2910">
          <cell r="B2910" t="str">
            <v>Lagos</v>
          </cell>
        </row>
        <row r="2911">
          <cell r="B2911" t="str">
            <v>Laguna</v>
          </cell>
        </row>
        <row r="2912">
          <cell r="B2912" t="str">
            <v>Laguna</v>
          </cell>
        </row>
        <row r="2913">
          <cell r="B2913" t="str">
            <v>Lagunes</v>
          </cell>
        </row>
        <row r="2914">
          <cell r="B2914" t="str">
            <v>Laḩij</v>
          </cell>
        </row>
        <row r="2915">
          <cell r="B2915" t="str">
            <v>Lai Châu</v>
          </cell>
        </row>
        <row r="2916">
          <cell r="B2916" t="str">
            <v>Laighin</v>
          </cell>
        </row>
        <row r="2917">
          <cell r="B2917" t="str">
            <v>Laikipia</v>
          </cell>
        </row>
        <row r="2918">
          <cell r="B2918" t="str">
            <v>Lakes</v>
          </cell>
        </row>
        <row r="2919">
          <cell r="B2919" t="str">
            <v>Lakonía</v>
          </cell>
        </row>
        <row r="2920">
          <cell r="B2920" t="str">
            <v>Lakshadweep</v>
          </cell>
        </row>
        <row r="2921">
          <cell r="B2921" t="str">
            <v>Lakshmipur</v>
          </cell>
        </row>
        <row r="2922">
          <cell r="B2922" t="str">
            <v>Lalawigang Bulubundukin</v>
          </cell>
        </row>
        <row r="2923">
          <cell r="B2923" t="str">
            <v>Lalmonirhat</v>
          </cell>
        </row>
        <row r="2924">
          <cell r="B2924" t="str">
            <v>Lâm Đồng</v>
          </cell>
        </row>
        <row r="2925">
          <cell r="B2925" t="str">
            <v>Lambak ng Kompostela</v>
          </cell>
        </row>
        <row r="2926">
          <cell r="B2926" t="str">
            <v>Lambayeque</v>
          </cell>
        </row>
        <row r="2927">
          <cell r="B2927" t="str">
            <v>Lambayeque</v>
          </cell>
        </row>
        <row r="2928">
          <cell r="B2928" t="str">
            <v>Lambeth</v>
          </cell>
        </row>
        <row r="2929">
          <cell r="B2929" t="str">
            <v>Lampalliqi</v>
          </cell>
        </row>
        <row r="2930">
          <cell r="B2930" t="str">
            <v>Lampang</v>
          </cell>
        </row>
        <row r="2931">
          <cell r="B2931" t="str">
            <v>Lamphun</v>
          </cell>
        </row>
        <row r="2932">
          <cell r="B2932" t="str">
            <v>Lampung</v>
          </cell>
        </row>
        <row r="2933">
          <cell r="B2933" t="str">
            <v>Lamu</v>
          </cell>
        </row>
        <row r="2934">
          <cell r="B2934" t="str">
            <v>Lamwo</v>
          </cell>
        </row>
        <row r="2935">
          <cell r="B2935" t="str">
            <v>Lanao del Norte</v>
          </cell>
        </row>
        <row r="2936">
          <cell r="B2936" t="str">
            <v>Lanao del Sur</v>
          </cell>
        </row>
        <row r="2937">
          <cell r="B2937" t="str">
            <v>Lancashire</v>
          </cell>
        </row>
        <row r="2938">
          <cell r="B2938" t="str">
            <v>Landes</v>
          </cell>
        </row>
        <row r="2939">
          <cell r="B2939" t="str">
            <v>Landskapet Åland</v>
          </cell>
        </row>
        <row r="2940">
          <cell r="B2940" t="str">
            <v>Lạng Sơn</v>
          </cell>
        </row>
        <row r="2941">
          <cell r="B2941" t="str">
            <v>Languedoc-Roussillon</v>
          </cell>
        </row>
        <row r="2942">
          <cell r="B2942" t="str">
            <v>Lào Cai</v>
          </cell>
        </row>
        <row r="2943">
          <cell r="B2943" t="str">
            <v>Laois</v>
          </cell>
        </row>
        <row r="2944">
          <cell r="B2944" t="str">
            <v>Laois</v>
          </cell>
        </row>
        <row r="2945">
          <cell r="B2945" t="str">
            <v>Lappi</v>
          </cell>
        </row>
        <row r="2946">
          <cell r="B2946" t="str">
            <v>Lappland</v>
          </cell>
        </row>
        <row r="2947">
          <cell r="B2947" t="str">
            <v>L'Aquila</v>
          </cell>
        </row>
        <row r="2948">
          <cell r="B2948" t="str">
            <v>Lara</v>
          </cell>
        </row>
        <row r="2949">
          <cell r="B2949" t="str">
            <v>Larache</v>
          </cell>
        </row>
        <row r="2950">
          <cell r="B2950" t="str">
            <v>L'Ariana</v>
          </cell>
        </row>
        <row r="2951">
          <cell r="B2951" t="str">
            <v>Lárisa</v>
          </cell>
        </row>
        <row r="2952">
          <cell r="B2952" t="str">
            <v>Larivyer Anglez</v>
          </cell>
        </row>
        <row r="2953">
          <cell r="B2953" t="str">
            <v>Larnaka</v>
          </cell>
        </row>
        <row r="2954">
          <cell r="B2954" t="str">
            <v>Larnaka</v>
          </cell>
        </row>
        <row r="2955">
          <cell r="B2955" t="str">
            <v>Larvotto</v>
          </cell>
        </row>
        <row r="2956">
          <cell r="B2956" t="str">
            <v>Las Palmas</v>
          </cell>
        </row>
        <row r="2957">
          <cell r="B2957" t="str">
            <v>Las Tunas</v>
          </cell>
        </row>
        <row r="2958">
          <cell r="B2958" t="str">
            <v>Lasíthi</v>
          </cell>
        </row>
        <row r="2959">
          <cell r="B2959" t="str">
            <v>Laško</v>
          </cell>
        </row>
        <row r="2960">
          <cell r="B2960" t="str">
            <v>Latibonit</v>
          </cell>
        </row>
        <row r="2961">
          <cell r="B2961" t="str">
            <v>Latina</v>
          </cell>
        </row>
        <row r="2962">
          <cell r="B2962" t="str">
            <v>Lau</v>
          </cell>
        </row>
        <row r="2963">
          <cell r="B2963" t="str">
            <v>Lautem</v>
          </cell>
        </row>
        <row r="2964">
          <cell r="B2964" t="str">
            <v>Lautém</v>
          </cell>
        </row>
        <row r="2965">
          <cell r="B2965" t="str">
            <v>Lavalleja</v>
          </cell>
        </row>
        <row r="2966">
          <cell r="B2966" t="str">
            <v>Lazdijai</v>
          </cell>
        </row>
        <row r="2967">
          <cell r="B2967" t="str">
            <v>Lazio</v>
          </cell>
        </row>
        <row r="2968">
          <cell r="B2968" t="str">
            <v>Le Kef</v>
          </cell>
        </row>
        <row r="2969">
          <cell r="B2969" t="str">
            <v>Lebap</v>
          </cell>
        </row>
        <row r="2970">
          <cell r="B2970" t="str">
            <v>Lebowa Bodikela</v>
          </cell>
        </row>
        <row r="2971">
          <cell r="B2971" t="str">
            <v>Leboya (le) Bophirima</v>
          </cell>
        </row>
        <row r="2972">
          <cell r="B2972" t="str">
            <v>Lecce</v>
          </cell>
        </row>
        <row r="2973">
          <cell r="B2973" t="str">
            <v>Lecco</v>
          </cell>
        </row>
        <row r="2974">
          <cell r="B2974" t="str">
            <v>Leeds</v>
          </cell>
        </row>
        <row r="2975">
          <cell r="B2975" t="str">
            <v>Lefkáda</v>
          </cell>
        </row>
        <row r="2976">
          <cell r="B2976" t="str">
            <v>Lefkoşa</v>
          </cell>
        </row>
        <row r="2977">
          <cell r="B2977" t="str">
            <v>Lefkosia</v>
          </cell>
        </row>
        <row r="2978">
          <cell r="B2978" t="str">
            <v>Leicester</v>
          </cell>
        </row>
        <row r="2979">
          <cell r="B2979" t="str">
            <v>Leicestershire</v>
          </cell>
        </row>
        <row r="2980">
          <cell r="B2980" t="str">
            <v>Leinster</v>
          </cell>
        </row>
        <row r="2981">
          <cell r="B2981" t="str">
            <v>Leiria</v>
          </cell>
        </row>
        <row r="2982">
          <cell r="B2982" t="str">
            <v>Leitrim</v>
          </cell>
        </row>
        <row r="2983">
          <cell r="B2983" t="str">
            <v>Lékoumou</v>
          </cell>
        </row>
        <row r="2984">
          <cell r="B2984" t="str">
            <v>Lélouma</v>
          </cell>
        </row>
        <row r="2985">
          <cell r="B2985" t="str">
            <v>Lemamel</v>
          </cell>
        </row>
        <row r="2986">
          <cell r="B2986" t="str">
            <v>Lemesos</v>
          </cell>
        </row>
        <row r="2987">
          <cell r="B2987" t="str">
            <v>Lempira</v>
          </cell>
        </row>
        <row r="2988">
          <cell r="B2988" t="str">
            <v>Lenart</v>
          </cell>
        </row>
        <row r="2989">
          <cell r="B2989" t="str">
            <v>Lendava</v>
          </cell>
        </row>
        <row r="2990">
          <cell r="B2990" t="str">
            <v>Leningradskaja oblast'</v>
          </cell>
        </row>
        <row r="2991">
          <cell r="B2991" t="str">
            <v>Leningradskaya oblast'</v>
          </cell>
        </row>
        <row r="2992">
          <cell r="B2992" t="str">
            <v>Lənkəran</v>
          </cell>
        </row>
        <row r="2993">
          <cell r="B2993" t="str">
            <v>Lənkəran</v>
          </cell>
        </row>
        <row r="2994">
          <cell r="B2994" t="str">
            <v>León</v>
          </cell>
        </row>
        <row r="2995">
          <cell r="B2995" t="str">
            <v>León</v>
          </cell>
        </row>
        <row r="2996">
          <cell r="B2996" t="str">
            <v>Leova</v>
          </cell>
        </row>
        <row r="2997">
          <cell r="B2997" t="str">
            <v>Léraba</v>
          </cell>
        </row>
        <row r="2998">
          <cell r="B2998" t="str">
            <v>Leribe</v>
          </cell>
        </row>
        <row r="2999">
          <cell r="B2999" t="str">
            <v>Leribe</v>
          </cell>
        </row>
        <row r="3000">
          <cell r="B3000" t="str">
            <v>Lerik</v>
          </cell>
        </row>
        <row r="3001">
          <cell r="B3001" t="str">
            <v>Les Mamelles</v>
          </cell>
        </row>
        <row r="3002">
          <cell r="B3002" t="str">
            <v>Les Mamelles</v>
          </cell>
        </row>
        <row r="3003">
          <cell r="B3003" t="str">
            <v>Leste</v>
          </cell>
        </row>
        <row r="3004">
          <cell r="B3004" t="str">
            <v>Lésvos</v>
          </cell>
        </row>
        <row r="3005">
          <cell r="B3005" t="str">
            <v>Lëtzebuerg</v>
          </cell>
        </row>
        <row r="3006">
          <cell r="B3006" t="str">
            <v>Lewisham</v>
          </cell>
        </row>
        <row r="3007">
          <cell r="B3007" t="str">
            <v>Leymosun</v>
          </cell>
        </row>
        <row r="3008">
          <cell r="B3008" t="str">
            <v>Leyte</v>
          </cell>
        </row>
        <row r="3009">
          <cell r="B3009" t="str">
            <v>Leyte</v>
          </cell>
        </row>
        <row r="3010">
          <cell r="B3010" t="str">
            <v>Lezhë</v>
          </cell>
        </row>
        <row r="3011">
          <cell r="B3011" t="str">
            <v>Lhaviyani</v>
          </cell>
        </row>
        <row r="3012">
          <cell r="B3012" t="str">
            <v>Lhuentse</v>
          </cell>
        </row>
        <row r="3013">
          <cell r="B3013" t="str">
            <v>Liaoning</v>
          </cell>
        </row>
        <row r="3014">
          <cell r="B3014" t="str">
            <v>Liatroim</v>
          </cell>
        </row>
        <row r="3015">
          <cell r="B3015" t="str">
            <v>Lib</v>
          </cell>
        </row>
        <row r="3016">
          <cell r="B3016" t="str">
            <v>Lib</v>
          </cell>
        </row>
        <row r="3017">
          <cell r="B3017" t="str">
            <v>Liban-Nord</v>
          </cell>
        </row>
        <row r="3018">
          <cell r="B3018" t="str">
            <v>Liban-Sud</v>
          </cell>
        </row>
        <row r="3019">
          <cell r="B3019" t="str">
            <v>Liberec</v>
          </cell>
        </row>
        <row r="3020">
          <cell r="B3020" t="str">
            <v>Liberecký kraj</v>
          </cell>
        </row>
        <row r="3021">
          <cell r="B3021" t="str">
            <v>Libertador General Bernardo O'Higgins</v>
          </cell>
        </row>
        <row r="3022">
          <cell r="B3022" t="str">
            <v>Ličko-senjska županija</v>
          </cell>
        </row>
        <row r="3023">
          <cell r="B3023" t="str">
            <v>Liège</v>
          </cell>
        </row>
        <row r="3024">
          <cell r="B3024" t="str">
            <v>Lielvārdes novads</v>
          </cell>
        </row>
        <row r="3025">
          <cell r="B3025" t="str">
            <v>Lienchiang</v>
          </cell>
        </row>
        <row r="3026">
          <cell r="B3026" t="str">
            <v>Liepāja</v>
          </cell>
        </row>
        <row r="3027">
          <cell r="B3027" t="str">
            <v>Līgatnes novads</v>
          </cell>
        </row>
        <row r="3028">
          <cell r="B3028" t="str">
            <v>Liguria</v>
          </cell>
        </row>
        <row r="3029">
          <cell r="B3029" t="str">
            <v>Lija</v>
          </cell>
        </row>
        <row r="3030">
          <cell r="B3030" t="str">
            <v>Lija</v>
          </cell>
        </row>
        <row r="3031">
          <cell r="B3031" t="str">
            <v>Likiep</v>
          </cell>
        </row>
        <row r="3032">
          <cell r="B3032" t="str">
            <v>Likiep</v>
          </cell>
        </row>
        <row r="3033">
          <cell r="B3033" t="str">
            <v>Likisá</v>
          </cell>
        </row>
        <row r="3034">
          <cell r="B3034" t="str">
            <v>Likoma</v>
          </cell>
        </row>
        <row r="3035">
          <cell r="B3035" t="str">
            <v>Likoma</v>
          </cell>
        </row>
        <row r="3036">
          <cell r="B3036" t="str">
            <v>Likouala</v>
          </cell>
        </row>
        <row r="3037">
          <cell r="B3037" t="str">
            <v>Lilongwe</v>
          </cell>
        </row>
        <row r="3038">
          <cell r="B3038" t="str">
            <v>Lilongwe</v>
          </cell>
        </row>
        <row r="3039">
          <cell r="B3039" t="str">
            <v>Lima</v>
          </cell>
        </row>
        <row r="3040">
          <cell r="B3040" t="str">
            <v>Lima</v>
          </cell>
        </row>
        <row r="3041">
          <cell r="B3041" t="str">
            <v>Lima</v>
          </cell>
        </row>
        <row r="3042">
          <cell r="B3042" t="str">
            <v>Lima hatun llaqta</v>
          </cell>
        </row>
        <row r="3043">
          <cell r="B3043" t="str">
            <v>Lima llaqta suyu</v>
          </cell>
        </row>
        <row r="3044">
          <cell r="B3044" t="str">
            <v>Limbažu novads</v>
          </cell>
        </row>
        <row r="3045">
          <cell r="B3045" t="str">
            <v>Limburg</v>
          </cell>
        </row>
        <row r="3046">
          <cell r="B3046" t="str">
            <v>Limburg</v>
          </cell>
        </row>
        <row r="3047">
          <cell r="B3047" t="str">
            <v>Limerick</v>
          </cell>
        </row>
        <row r="3048">
          <cell r="B3048" t="str">
            <v>Limón</v>
          </cell>
        </row>
        <row r="3049">
          <cell r="B3049" t="str">
            <v>Limousin</v>
          </cell>
        </row>
        <row r="3050">
          <cell r="B3050" t="str">
            <v>Limpopo</v>
          </cell>
        </row>
        <row r="3051">
          <cell r="B3051" t="str">
            <v>Limpopo</v>
          </cell>
        </row>
        <row r="3052">
          <cell r="B3052" t="str">
            <v>Limpopo</v>
          </cell>
        </row>
        <row r="3053">
          <cell r="B3053" t="str">
            <v>Limpopo</v>
          </cell>
        </row>
        <row r="3054">
          <cell r="B3054" t="str">
            <v>Limpopo</v>
          </cell>
        </row>
        <row r="3055">
          <cell r="B3055" t="str">
            <v>Limpopo</v>
          </cell>
        </row>
        <row r="3056">
          <cell r="B3056" t="str">
            <v>Limpopo</v>
          </cell>
        </row>
        <row r="3057">
          <cell r="B3057" t="str">
            <v>Limpopo</v>
          </cell>
        </row>
        <row r="3058">
          <cell r="B3058" t="str">
            <v>Limpopo</v>
          </cell>
        </row>
        <row r="3059">
          <cell r="B3059" t="str">
            <v>Limpopo</v>
          </cell>
        </row>
        <row r="3060">
          <cell r="B3060" t="str">
            <v>Lincolnshire</v>
          </cell>
        </row>
        <row r="3061">
          <cell r="B3061" t="str">
            <v>Lindi</v>
          </cell>
        </row>
        <row r="3062">
          <cell r="B3062" t="str">
            <v>Line Islands</v>
          </cell>
        </row>
        <row r="3063">
          <cell r="B3063" t="str">
            <v>Lipeckaja oblast'</v>
          </cell>
        </row>
        <row r="3064">
          <cell r="B3064" t="str">
            <v>Lipetskaya oblast'</v>
          </cell>
        </row>
        <row r="3065">
          <cell r="B3065" t="str">
            <v>Lipkovo</v>
          </cell>
        </row>
        <row r="3066">
          <cell r="B3066" t="str">
            <v>Liquiça</v>
          </cell>
        </row>
        <row r="3067">
          <cell r="B3067" t="str">
            <v>Lira</v>
          </cell>
        </row>
        <row r="3068">
          <cell r="B3068" t="str">
            <v>Lisboa</v>
          </cell>
        </row>
        <row r="3069">
          <cell r="B3069" t="str">
            <v>Lisburn and Castlereagh</v>
          </cell>
        </row>
        <row r="3070">
          <cell r="B3070" t="str">
            <v>Litija</v>
          </cell>
        </row>
        <row r="3071">
          <cell r="B3071" t="str">
            <v>Litoměřice</v>
          </cell>
        </row>
        <row r="3072">
          <cell r="B3072" t="str">
            <v>Litoral</v>
          </cell>
        </row>
        <row r="3073">
          <cell r="B3073" t="str">
            <v>Litoral</v>
          </cell>
        </row>
        <row r="3074">
          <cell r="B3074" t="str">
            <v>Littoral</v>
          </cell>
        </row>
        <row r="3075">
          <cell r="B3075" t="str">
            <v>Littoral</v>
          </cell>
        </row>
        <row r="3076">
          <cell r="B3076" t="str">
            <v>Littoral</v>
          </cell>
        </row>
        <row r="3077">
          <cell r="B3077" t="str">
            <v>Littoral</v>
          </cell>
        </row>
        <row r="3078">
          <cell r="B3078" t="str">
            <v>Līvānu novads</v>
          </cell>
        </row>
        <row r="3079">
          <cell r="B3079" t="str">
            <v>Liverpool</v>
          </cell>
        </row>
        <row r="3080">
          <cell r="B3080" t="str">
            <v>Livorno</v>
          </cell>
        </row>
        <row r="3081">
          <cell r="B3081" t="str">
            <v>Ljubljana</v>
          </cell>
        </row>
        <row r="3082">
          <cell r="B3082" t="str">
            <v>Ljubno</v>
          </cell>
        </row>
        <row r="3083">
          <cell r="B3083" t="str">
            <v>Ljutomer</v>
          </cell>
        </row>
        <row r="3084">
          <cell r="B3084" t="str">
            <v>Lleida [Lérida]</v>
          </cell>
        </row>
        <row r="3085">
          <cell r="B3085" t="str">
            <v>Lobatse</v>
          </cell>
        </row>
        <row r="3086">
          <cell r="B3086" t="str">
            <v>Lobaye</v>
          </cell>
        </row>
        <row r="3087">
          <cell r="B3087" t="str">
            <v>Lobâye</v>
          </cell>
        </row>
        <row r="3088">
          <cell r="B3088" t="str">
            <v>Loch Garman</v>
          </cell>
        </row>
        <row r="3089">
          <cell r="B3089" t="str">
            <v>Lodi</v>
          </cell>
        </row>
        <row r="3090">
          <cell r="B3090" t="str">
            <v>Łódzkie</v>
          </cell>
        </row>
        <row r="3091">
          <cell r="B3091" t="str">
            <v>Loei</v>
          </cell>
        </row>
        <row r="3092">
          <cell r="B3092" t="str">
            <v>Lofa</v>
          </cell>
        </row>
        <row r="3093">
          <cell r="B3093" t="str">
            <v>Lōgar</v>
          </cell>
        </row>
        <row r="3094">
          <cell r="B3094" t="str">
            <v>Lōgar</v>
          </cell>
        </row>
        <row r="3095">
          <cell r="B3095" t="str">
            <v>Logatec</v>
          </cell>
        </row>
        <row r="3096">
          <cell r="B3096" t="str">
            <v>Log-Dragomer</v>
          </cell>
        </row>
        <row r="3097">
          <cell r="B3097" t="str">
            <v>Logone-Occidental</v>
          </cell>
        </row>
        <row r="3098">
          <cell r="B3098" t="str">
            <v>Logone-Oriental</v>
          </cell>
        </row>
        <row r="3099">
          <cell r="B3099" t="str">
            <v>Loire</v>
          </cell>
        </row>
        <row r="3100">
          <cell r="B3100" t="str">
            <v>Loire-Atlantique</v>
          </cell>
        </row>
        <row r="3101">
          <cell r="B3101" t="str">
            <v>Loiret</v>
          </cell>
        </row>
        <row r="3102">
          <cell r="B3102" t="str">
            <v>Loir-et-Cher</v>
          </cell>
        </row>
        <row r="3103">
          <cell r="B3103" t="str">
            <v>Loja</v>
          </cell>
        </row>
        <row r="3104">
          <cell r="B3104" t="str">
            <v>Lola</v>
          </cell>
        </row>
        <row r="3105">
          <cell r="B3105" t="str">
            <v>Lomaiviti</v>
          </cell>
        </row>
        <row r="3106">
          <cell r="B3106" t="str">
            <v>Lombardia</v>
          </cell>
        </row>
        <row r="3107">
          <cell r="B3107" t="str">
            <v>London, City of</v>
          </cell>
        </row>
        <row r="3108">
          <cell r="B3108" t="str">
            <v>Long An</v>
          </cell>
        </row>
        <row r="3109">
          <cell r="B3109" t="str">
            <v>Long Island</v>
          </cell>
        </row>
        <row r="3110">
          <cell r="B3110" t="str">
            <v>Longford</v>
          </cell>
        </row>
        <row r="3111">
          <cell r="B3111" t="str">
            <v>Lop Buri</v>
          </cell>
        </row>
        <row r="3112">
          <cell r="B3112" t="str">
            <v>Lorestān</v>
          </cell>
        </row>
        <row r="3113">
          <cell r="B3113" t="str">
            <v>Loreto</v>
          </cell>
        </row>
        <row r="3114">
          <cell r="B3114" t="str">
            <v>Loṙi</v>
          </cell>
        </row>
        <row r="3115">
          <cell r="B3115" t="str">
            <v>L'Oriental</v>
          </cell>
        </row>
        <row r="3116">
          <cell r="B3116" t="str">
            <v>Loroum</v>
          </cell>
        </row>
        <row r="3117">
          <cell r="B3117" t="str">
            <v>Lorraine</v>
          </cell>
        </row>
        <row r="3118">
          <cell r="B3118" t="str">
            <v>Los Lagos</v>
          </cell>
        </row>
        <row r="3119">
          <cell r="B3119" t="str">
            <v>Los Ríos</v>
          </cell>
        </row>
        <row r="3120">
          <cell r="B3120" t="str">
            <v>Los Ríos</v>
          </cell>
        </row>
        <row r="3121">
          <cell r="B3121" t="str">
            <v>Los Santos</v>
          </cell>
        </row>
        <row r="3122">
          <cell r="B3122" t="str">
            <v>Loška Dolina</v>
          </cell>
        </row>
        <row r="3123">
          <cell r="B3123" t="str">
            <v>Loški Potok</v>
          </cell>
        </row>
        <row r="3124">
          <cell r="B3124" t="str">
            <v>Lot</v>
          </cell>
        </row>
        <row r="3125">
          <cell r="B3125" t="str">
            <v>Lot-et-Garonne</v>
          </cell>
        </row>
        <row r="3126">
          <cell r="B3126" t="str">
            <v>Louang Namtha</v>
          </cell>
        </row>
        <row r="3127">
          <cell r="B3127" t="str">
            <v>Louang Prabang</v>
          </cell>
        </row>
        <row r="3128">
          <cell r="B3128" t="str">
            <v>Louangphabang</v>
          </cell>
        </row>
        <row r="3129">
          <cell r="B3129" t="str">
            <v>Louga</v>
          </cell>
        </row>
        <row r="3130">
          <cell r="B3130" t="str">
            <v>Louisiana</v>
          </cell>
        </row>
        <row r="3131">
          <cell r="B3131" t="str">
            <v>Louny</v>
          </cell>
        </row>
        <row r="3132">
          <cell r="B3132" t="str">
            <v>Louth</v>
          </cell>
        </row>
        <row r="3133">
          <cell r="B3133" t="str">
            <v>Lovech</v>
          </cell>
        </row>
        <row r="3134">
          <cell r="B3134" t="str">
            <v>Lovrenc na Pohorju</v>
          </cell>
        </row>
        <row r="3135">
          <cell r="B3135" t="str">
            <v>Lower River</v>
          </cell>
        </row>
        <row r="3136">
          <cell r="B3136" t="str">
            <v>Lozère</v>
          </cell>
        </row>
        <row r="3137">
          <cell r="B3137" t="str">
            <v>Lozovo</v>
          </cell>
        </row>
        <row r="3138">
          <cell r="B3138" t="str">
            <v>Lú</v>
          </cell>
        </row>
        <row r="3139">
          <cell r="B3139" t="str">
            <v>Luanda</v>
          </cell>
        </row>
        <row r="3140">
          <cell r="B3140" t="str">
            <v>Luapula</v>
          </cell>
        </row>
        <row r="3141">
          <cell r="B3141" t="str">
            <v>Lubānas novads</v>
          </cell>
        </row>
        <row r="3142">
          <cell r="B3142" t="str">
            <v>Lubelskie</v>
          </cell>
        </row>
        <row r="3143">
          <cell r="B3143" t="str">
            <v>Lubombo</v>
          </cell>
        </row>
        <row r="3144">
          <cell r="B3144" t="str">
            <v>Lubombo</v>
          </cell>
        </row>
        <row r="3145">
          <cell r="B3145" t="str">
            <v>Lubuskie</v>
          </cell>
        </row>
        <row r="3146">
          <cell r="B3146" t="str">
            <v>Lucca</v>
          </cell>
        </row>
        <row r="3147">
          <cell r="B3147" t="str">
            <v>Luče</v>
          </cell>
        </row>
        <row r="3148">
          <cell r="B3148" t="str">
            <v>Ludzas novads</v>
          </cell>
        </row>
        <row r="3149">
          <cell r="B3149" t="str">
            <v>Lugo [Lugo]</v>
          </cell>
        </row>
        <row r="3150">
          <cell r="B3150" t="str">
            <v>Luhanska oblast</v>
          </cell>
        </row>
        <row r="3151">
          <cell r="B3151" t="str">
            <v>Luimneach</v>
          </cell>
        </row>
        <row r="3152">
          <cell r="B3152" t="str">
            <v>Lukovica</v>
          </cell>
        </row>
        <row r="3153">
          <cell r="B3153" t="str">
            <v>Lumbini</v>
          </cell>
        </row>
        <row r="3154">
          <cell r="B3154" t="str">
            <v>Lunda Norte</v>
          </cell>
        </row>
        <row r="3155">
          <cell r="B3155" t="str">
            <v>Lunda Sul</v>
          </cell>
        </row>
        <row r="3156">
          <cell r="B3156" t="str">
            <v>Luqa</v>
          </cell>
        </row>
        <row r="3157">
          <cell r="B3157" t="str">
            <v>Luqa</v>
          </cell>
        </row>
        <row r="3158">
          <cell r="B3158" t="str">
            <v>Lūqūn al Gharbī</v>
          </cell>
        </row>
        <row r="3159">
          <cell r="B3159" t="str">
            <v>Lūqūn ash Sharqī</v>
          </cell>
        </row>
        <row r="3160">
          <cell r="B3160" t="str">
            <v>Luritu</v>
          </cell>
        </row>
        <row r="3161">
          <cell r="B3161" t="str">
            <v>Luritu</v>
          </cell>
        </row>
        <row r="3162">
          <cell r="B3162" t="str">
            <v>Lusaka</v>
          </cell>
        </row>
        <row r="3163">
          <cell r="B3163" t="str">
            <v>Luton</v>
          </cell>
        </row>
        <row r="3164">
          <cell r="B3164" t="str">
            <v>Luuka</v>
          </cell>
        </row>
        <row r="3165">
          <cell r="B3165" t="str">
            <v>Luwero</v>
          </cell>
        </row>
        <row r="3166">
          <cell r="B3166" t="str">
            <v>Luxembourg</v>
          </cell>
        </row>
        <row r="3167">
          <cell r="B3167" t="str">
            <v>Luxembourg</v>
          </cell>
        </row>
        <row r="3168">
          <cell r="B3168" t="str">
            <v>Luxemburg</v>
          </cell>
        </row>
        <row r="3169">
          <cell r="B3169" t="str">
            <v>Luzern</v>
          </cell>
        </row>
        <row r="3170">
          <cell r="B3170" t="str">
            <v>Lvivska oblast</v>
          </cell>
        </row>
        <row r="3171">
          <cell r="B3171" t="str">
            <v>Lwengo</v>
          </cell>
        </row>
        <row r="3172">
          <cell r="B3172" t="str">
            <v>Lwès</v>
          </cell>
        </row>
        <row r="3173">
          <cell r="B3173" t="str">
            <v>Lyantonde</v>
          </cell>
        </row>
        <row r="3174">
          <cell r="B3174" t="str">
            <v>Ma‘ān</v>
          </cell>
        </row>
        <row r="3175">
          <cell r="B3175" t="str">
            <v>Ma’ĭkel</v>
          </cell>
        </row>
        <row r="3176">
          <cell r="B3176" t="str">
            <v>Ma’rib</v>
          </cell>
        </row>
        <row r="3177">
          <cell r="B3177" t="str">
            <v>Maale</v>
          </cell>
        </row>
        <row r="3178">
          <cell r="B3178" t="str">
            <v>Maale Atholhu</v>
          </cell>
        </row>
        <row r="3179">
          <cell r="B3179" t="str">
            <v>Maalhosmadulu Dhekunuburi</v>
          </cell>
        </row>
        <row r="3180">
          <cell r="B3180" t="str">
            <v>Maalhosmadulu Uthuruburi</v>
          </cell>
        </row>
        <row r="3181">
          <cell r="B3181" t="str">
            <v>Macao</v>
          </cell>
        </row>
        <row r="3182">
          <cell r="B3182" t="str">
            <v>Macenta</v>
          </cell>
        </row>
        <row r="3183">
          <cell r="B3183" t="str">
            <v>Macerata</v>
          </cell>
        </row>
        <row r="3184">
          <cell r="B3184" t="str">
            <v>Machakos</v>
          </cell>
        </row>
        <row r="3185">
          <cell r="B3185" t="str">
            <v>Machinga</v>
          </cell>
        </row>
        <row r="3186">
          <cell r="B3186" t="str">
            <v>Machinga</v>
          </cell>
        </row>
        <row r="3187">
          <cell r="B3187" t="str">
            <v>Macuata</v>
          </cell>
        </row>
        <row r="3188">
          <cell r="B3188" t="str">
            <v>Mačvanski okrug</v>
          </cell>
        </row>
        <row r="3189">
          <cell r="B3189" t="str">
            <v>Mādabā</v>
          </cell>
        </row>
        <row r="3190">
          <cell r="B3190" t="str">
            <v>Maḍakalapuva</v>
          </cell>
        </row>
        <row r="3191">
          <cell r="B3191" t="str">
            <v>Madang</v>
          </cell>
        </row>
        <row r="3192">
          <cell r="B3192" t="str">
            <v>Madaripur</v>
          </cell>
        </row>
        <row r="3193">
          <cell r="B3193" t="str">
            <v>Madhya Pashchimanchal</v>
          </cell>
        </row>
        <row r="3194">
          <cell r="B3194" t="str">
            <v>Madhya Pradesh</v>
          </cell>
        </row>
        <row r="3195">
          <cell r="B3195" t="str">
            <v>Madhyama paḷāta</v>
          </cell>
        </row>
        <row r="3196">
          <cell r="B3196" t="str">
            <v>Madhyamanchal</v>
          </cell>
        </row>
        <row r="3197">
          <cell r="B3197" t="str">
            <v>Madīnat Injamīnā</v>
          </cell>
        </row>
        <row r="3198">
          <cell r="B3198" t="str">
            <v>Madonas novads</v>
          </cell>
        </row>
        <row r="3199">
          <cell r="B3199" t="str">
            <v>Madre de Dios</v>
          </cell>
        </row>
        <row r="3200">
          <cell r="B3200" t="str">
            <v>Madre de Dios</v>
          </cell>
        </row>
        <row r="3201">
          <cell r="B3201" t="str">
            <v>Madrid</v>
          </cell>
        </row>
        <row r="3202">
          <cell r="B3202" t="str">
            <v>Madrid, Comunidad de</v>
          </cell>
        </row>
        <row r="3203">
          <cell r="B3203" t="str">
            <v>Madriz</v>
          </cell>
        </row>
        <row r="3204">
          <cell r="B3204" t="str">
            <v>Mae Hong Son</v>
          </cell>
        </row>
        <row r="3205">
          <cell r="B3205" t="str">
            <v>Mafeteng</v>
          </cell>
        </row>
        <row r="3206">
          <cell r="B3206" t="str">
            <v>Mafeteng</v>
          </cell>
        </row>
        <row r="3207">
          <cell r="B3207" t="str">
            <v>Magadanskaja oblast'</v>
          </cell>
        </row>
        <row r="3208">
          <cell r="B3208" t="str">
            <v>Magadanskaya oblast'</v>
          </cell>
        </row>
        <row r="3209">
          <cell r="B3209" t="str">
            <v>Magallanes</v>
          </cell>
        </row>
        <row r="3210">
          <cell r="B3210" t="str">
            <v>Magdalena</v>
          </cell>
        </row>
        <row r="3211">
          <cell r="B3211" t="str">
            <v>Magindanaw</v>
          </cell>
        </row>
        <row r="3212">
          <cell r="B3212" t="str">
            <v>Magnisía</v>
          </cell>
        </row>
        <row r="3213">
          <cell r="B3213" t="str">
            <v>Maguindanao</v>
          </cell>
        </row>
        <row r="3214">
          <cell r="B3214" t="str">
            <v>Magura</v>
          </cell>
        </row>
        <row r="3215">
          <cell r="B3215" t="str">
            <v>Magway</v>
          </cell>
        </row>
        <row r="3216">
          <cell r="B3216" t="str">
            <v>Maha Sarakham</v>
          </cell>
        </row>
        <row r="3217">
          <cell r="B3217" t="str">
            <v>Mahaica-Berbice</v>
          </cell>
        </row>
        <row r="3218">
          <cell r="B3218" t="str">
            <v>Mahajanga</v>
          </cell>
        </row>
        <row r="3219">
          <cell r="B3219" t="str">
            <v>Mahakali</v>
          </cell>
        </row>
        <row r="3220">
          <cell r="B3220" t="str">
            <v>Mahanuvara</v>
          </cell>
        </row>
        <row r="3221">
          <cell r="B3221" t="str">
            <v>Maharashtra</v>
          </cell>
        </row>
        <row r="3222">
          <cell r="B3222" t="str">
            <v>Mahdia</v>
          </cell>
        </row>
        <row r="3223">
          <cell r="B3223" t="str">
            <v>Mahilioŭskaja voblasć</v>
          </cell>
        </row>
        <row r="3224">
          <cell r="B3224" t="str">
            <v>Mahilyowskaya voblasts'</v>
          </cell>
        </row>
        <row r="3225">
          <cell r="B3225" t="str">
            <v>Maigh Eo</v>
          </cell>
        </row>
        <row r="3226">
          <cell r="B3226" t="str">
            <v>Maine</v>
          </cell>
        </row>
        <row r="3227">
          <cell r="B3227" t="str">
            <v>Maine-et-Loire</v>
          </cell>
        </row>
        <row r="3228">
          <cell r="B3228" t="str">
            <v>Maio</v>
          </cell>
        </row>
        <row r="3229">
          <cell r="B3229" t="str">
            <v>Majšperk</v>
          </cell>
        </row>
        <row r="3230">
          <cell r="B3230" t="str">
            <v>Majuro</v>
          </cell>
        </row>
        <row r="3231">
          <cell r="B3231" t="str">
            <v>Majuro</v>
          </cell>
        </row>
        <row r="3232">
          <cell r="B3232" t="str">
            <v>Makamba</v>
          </cell>
        </row>
        <row r="3233">
          <cell r="B3233" t="str">
            <v>Makamba</v>
          </cell>
        </row>
        <row r="3234">
          <cell r="B3234" t="str">
            <v>Makedonska Kamenica</v>
          </cell>
        </row>
        <row r="3235">
          <cell r="B3235" t="str">
            <v>Makedonski Brod</v>
          </cell>
        </row>
        <row r="3236">
          <cell r="B3236" t="str">
            <v>Makira-Ulawa</v>
          </cell>
        </row>
        <row r="3237">
          <cell r="B3237" t="str">
            <v>Makkah al Mukarramah</v>
          </cell>
        </row>
        <row r="3238">
          <cell r="B3238" t="str">
            <v>Makole</v>
          </cell>
        </row>
        <row r="3239">
          <cell r="B3239" t="str">
            <v>Makueni</v>
          </cell>
        </row>
        <row r="3240">
          <cell r="B3240" t="str">
            <v>Málaga</v>
          </cell>
        </row>
        <row r="3241">
          <cell r="B3241" t="str">
            <v>Malaita</v>
          </cell>
        </row>
        <row r="3242">
          <cell r="B3242" t="str">
            <v>Malampa</v>
          </cell>
        </row>
        <row r="3243">
          <cell r="B3243" t="str">
            <v>Malampa</v>
          </cell>
        </row>
        <row r="3244">
          <cell r="B3244" t="str">
            <v>Malange</v>
          </cell>
        </row>
        <row r="3245">
          <cell r="B3245" t="str">
            <v>Malatya</v>
          </cell>
        </row>
        <row r="3246">
          <cell r="B3246" t="str">
            <v>Malbousquet</v>
          </cell>
        </row>
        <row r="3247">
          <cell r="B3247" t="str">
            <v>Maldonado</v>
          </cell>
        </row>
        <row r="3248">
          <cell r="B3248" t="str">
            <v>Male</v>
          </cell>
        </row>
        <row r="3249">
          <cell r="B3249" t="str">
            <v>Mali</v>
          </cell>
        </row>
        <row r="3250">
          <cell r="B3250" t="str">
            <v>Maloelap</v>
          </cell>
        </row>
        <row r="3251">
          <cell r="B3251" t="str">
            <v>Maloelap</v>
          </cell>
        </row>
        <row r="3252">
          <cell r="B3252" t="str">
            <v>Małopolskie</v>
          </cell>
        </row>
        <row r="3253">
          <cell r="B3253" t="str">
            <v>Mālpils novads</v>
          </cell>
        </row>
        <row r="3254">
          <cell r="B3254" t="str">
            <v>Maluku</v>
          </cell>
        </row>
        <row r="3255">
          <cell r="B3255" t="str">
            <v>Maluku</v>
          </cell>
        </row>
        <row r="3256">
          <cell r="B3256" t="str">
            <v>Maluku Utara</v>
          </cell>
        </row>
        <row r="3257">
          <cell r="B3257" t="str">
            <v>Mamou</v>
          </cell>
        </row>
        <row r="3258">
          <cell r="B3258" t="str">
            <v>Mamou</v>
          </cell>
        </row>
        <row r="3259">
          <cell r="B3259" t="str">
            <v>Manabí</v>
          </cell>
        </row>
        <row r="3260">
          <cell r="B3260" t="str">
            <v>Manafwa</v>
          </cell>
        </row>
        <row r="3261">
          <cell r="B3261" t="str">
            <v>Managua</v>
          </cell>
        </row>
        <row r="3262">
          <cell r="B3262" t="str">
            <v>Manatuto</v>
          </cell>
        </row>
        <row r="3263">
          <cell r="B3263" t="str">
            <v>Manatutu</v>
          </cell>
        </row>
        <row r="3264">
          <cell r="B3264" t="str">
            <v>Manawatu Whanganui</v>
          </cell>
        </row>
        <row r="3265">
          <cell r="B3265" t="str">
            <v>Manawatu-Wanganui</v>
          </cell>
        </row>
        <row r="3266">
          <cell r="B3266" t="str">
            <v>Manche</v>
          </cell>
        </row>
        <row r="3267">
          <cell r="B3267" t="str">
            <v>Manchester</v>
          </cell>
        </row>
        <row r="3268">
          <cell r="B3268" t="str">
            <v>Manchester</v>
          </cell>
        </row>
        <row r="3269">
          <cell r="B3269" t="str">
            <v>Mandalay</v>
          </cell>
        </row>
        <row r="3270">
          <cell r="B3270" t="str">
            <v>Mandera</v>
          </cell>
        </row>
        <row r="3271">
          <cell r="B3271" t="str">
            <v>Mandiana</v>
          </cell>
        </row>
        <row r="3272">
          <cell r="B3272" t="str">
            <v>Mandoul</v>
          </cell>
        </row>
        <row r="3273">
          <cell r="B3273" t="str">
            <v>Māndūl</v>
          </cell>
        </row>
        <row r="3274">
          <cell r="B3274" t="str">
            <v>Mangghystaū oblysy</v>
          </cell>
        </row>
        <row r="3275">
          <cell r="B3275" t="str">
            <v>Mangistauskaya oblast'</v>
          </cell>
        </row>
        <row r="3276">
          <cell r="B3276" t="str">
            <v>Mangochi</v>
          </cell>
        </row>
        <row r="3277">
          <cell r="B3277" t="str">
            <v>Mangochi</v>
          </cell>
        </row>
        <row r="3278">
          <cell r="B3278" t="str">
            <v>Mangrove Cay</v>
          </cell>
        </row>
        <row r="3279">
          <cell r="B3279" t="str">
            <v>Mangystauskaja oblast'</v>
          </cell>
        </row>
        <row r="3280">
          <cell r="B3280" t="str">
            <v>Manica</v>
          </cell>
        </row>
        <row r="3281">
          <cell r="B3281" t="str">
            <v>Manicaland</v>
          </cell>
        </row>
        <row r="3282">
          <cell r="B3282" t="str">
            <v>Maniema</v>
          </cell>
        </row>
        <row r="3283">
          <cell r="B3283" t="str">
            <v>Manikganj</v>
          </cell>
        </row>
        <row r="3284">
          <cell r="B3284" t="str">
            <v>Manipur</v>
          </cell>
        </row>
        <row r="3285">
          <cell r="B3285" t="str">
            <v>Manisa</v>
          </cell>
        </row>
        <row r="3286">
          <cell r="B3286" t="str">
            <v>Manitoba</v>
          </cell>
        </row>
        <row r="3287">
          <cell r="B3287" t="str">
            <v>Manitoba</v>
          </cell>
        </row>
        <row r="3288">
          <cell r="B3288" t="str">
            <v>Mannar</v>
          </cell>
        </row>
        <row r="3289">
          <cell r="B3289" t="str">
            <v>Maṉṉār</v>
          </cell>
        </row>
        <row r="3290">
          <cell r="B3290" t="str">
            <v>Mannārama</v>
          </cell>
        </row>
        <row r="3291">
          <cell r="B3291" t="str">
            <v>Mantova</v>
          </cell>
        </row>
        <row r="3292">
          <cell r="B3292" t="str">
            <v>Manufahi</v>
          </cell>
        </row>
        <row r="3293">
          <cell r="B3293" t="str">
            <v>Manufahi</v>
          </cell>
        </row>
        <row r="3294">
          <cell r="B3294" t="str">
            <v>Manus</v>
          </cell>
        </row>
        <row r="3295">
          <cell r="B3295" t="str">
            <v>Manyara</v>
          </cell>
        </row>
        <row r="3296">
          <cell r="B3296" t="str">
            <v>Manzini</v>
          </cell>
        </row>
        <row r="3297">
          <cell r="B3297" t="str">
            <v>Manzini</v>
          </cell>
        </row>
        <row r="3298">
          <cell r="B3298" t="str">
            <v>Maputo</v>
          </cell>
        </row>
        <row r="3299">
          <cell r="B3299" t="str">
            <v>Maputo</v>
          </cell>
        </row>
        <row r="3300">
          <cell r="B3300" t="str">
            <v>Mara</v>
          </cell>
        </row>
        <row r="3301">
          <cell r="B3301" t="str">
            <v>Maracha</v>
          </cell>
        </row>
        <row r="3302">
          <cell r="B3302" t="str">
            <v>Maradi</v>
          </cell>
        </row>
        <row r="3303">
          <cell r="B3303" t="str">
            <v>Maramureș</v>
          </cell>
        </row>
        <row r="3304">
          <cell r="B3304" t="str">
            <v>Maranhão</v>
          </cell>
        </row>
        <row r="3305">
          <cell r="B3305" t="str">
            <v>Marche</v>
          </cell>
        </row>
        <row r="3306">
          <cell r="B3306" t="str">
            <v>Mardin</v>
          </cell>
        </row>
        <row r="3307">
          <cell r="B3307" t="str">
            <v>Margibi</v>
          </cell>
        </row>
        <row r="3308">
          <cell r="B3308" t="str">
            <v>María Trinidad Sánchez</v>
          </cell>
        </row>
        <row r="3309">
          <cell r="B3309" t="str">
            <v>Maribor</v>
          </cell>
        </row>
        <row r="3310">
          <cell r="B3310" t="str">
            <v>Marij Èl, Respublika</v>
          </cell>
        </row>
        <row r="3311">
          <cell r="B3311" t="str">
            <v>Marijampolė</v>
          </cell>
        </row>
        <row r="3312">
          <cell r="B3312" t="str">
            <v>Marijampolės apskritis</v>
          </cell>
        </row>
        <row r="3313">
          <cell r="B3313" t="str">
            <v>Marinduke</v>
          </cell>
        </row>
        <row r="3314">
          <cell r="B3314" t="str">
            <v>Marinduque</v>
          </cell>
        </row>
        <row r="3315">
          <cell r="B3315" t="str">
            <v>Maritime (Région)</v>
          </cell>
        </row>
        <row r="3316">
          <cell r="B3316" t="str">
            <v>Mariy El, Respublika</v>
          </cell>
        </row>
        <row r="3317">
          <cell r="B3317" t="str">
            <v>Markazī</v>
          </cell>
        </row>
        <row r="3318">
          <cell r="B3318" t="str">
            <v>Markovci</v>
          </cell>
        </row>
        <row r="3319">
          <cell r="B3319" t="str">
            <v>Marlborough</v>
          </cell>
        </row>
        <row r="3320">
          <cell r="B3320" t="str">
            <v>Marne</v>
          </cell>
        </row>
        <row r="3321">
          <cell r="B3321" t="str">
            <v>Marowijne</v>
          </cell>
        </row>
        <row r="3322">
          <cell r="B3322" t="str">
            <v>Marrakech-Medina</v>
          </cell>
        </row>
        <row r="3323">
          <cell r="B3323" t="str">
            <v>Marrakech-Menara</v>
          </cell>
        </row>
        <row r="3324">
          <cell r="B3324" t="str">
            <v>Marrakech-Tensift-Al Haouz</v>
          </cell>
        </row>
        <row r="3325">
          <cell r="B3325" t="str">
            <v>Marsa</v>
          </cell>
        </row>
        <row r="3326">
          <cell r="B3326" t="str">
            <v>Marsa</v>
          </cell>
        </row>
        <row r="3327">
          <cell r="B3327" t="str">
            <v>Marsabit</v>
          </cell>
        </row>
        <row r="3328">
          <cell r="B3328" t="str">
            <v>Marsaskala</v>
          </cell>
        </row>
        <row r="3329">
          <cell r="B3329" t="str">
            <v>Marsaskala</v>
          </cell>
        </row>
        <row r="3330">
          <cell r="B3330" t="str">
            <v>Marsaxlokk</v>
          </cell>
        </row>
        <row r="3331">
          <cell r="B3331" t="str">
            <v>Marsaxlokk</v>
          </cell>
        </row>
        <row r="3332">
          <cell r="B3332" t="str">
            <v>Martinique</v>
          </cell>
        </row>
        <row r="3333">
          <cell r="B3333" t="str">
            <v>Mārupes novads</v>
          </cell>
        </row>
        <row r="3334">
          <cell r="B3334" t="str">
            <v>Mary</v>
          </cell>
        </row>
        <row r="3335">
          <cell r="B3335" t="str">
            <v>Maryland</v>
          </cell>
        </row>
        <row r="3336">
          <cell r="B3336" t="str">
            <v>Maryland</v>
          </cell>
        </row>
        <row r="3337">
          <cell r="B3337" t="str">
            <v>Masaka</v>
          </cell>
        </row>
        <row r="3338">
          <cell r="B3338" t="str">
            <v>Masallı</v>
          </cell>
        </row>
        <row r="3339">
          <cell r="B3339" t="str">
            <v>Masaya</v>
          </cell>
        </row>
        <row r="3340">
          <cell r="B3340" t="str">
            <v>Masbate</v>
          </cell>
        </row>
        <row r="3341">
          <cell r="B3341" t="str">
            <v>Masbate</v>
          </cell>
        </row>
        <row r="3342">
          <cell r="B3342" t="str">
            <v>Mascara</v>
          </cell>
        </row>
        <row r="3343">
          <cell r="B3343" t="str">
            <v>Maseru</v>
          </cell>
        </row>
        <row r="3344">
          <cell r="B3344" t="str">
            <v>Maseru</v>
          </cell>
        </row>
        <row r="3345">
          <cell r="B3345" t="str">
            <v>Mashonaland Central</v>
          </cell>
        </row>
        <row r="3346">
          <cell r="B3346" t="str">
            <v>Mashonaland East</v>
          </cell>
        </row>
        <row r="3347">
          <cell r="B3347" t="str">
            <v>Mashonaland West</v>
          </cell>
        </row>
        <row r="3348">
          <cell r="B3348" t="str">
            <v>Masindi</v>
          </cell>
        </row>
        <row r="3349">
          <cell r="B3349" t="str">
            <v>Masqaţ</v>
          </cell>
        </row>
        <row r="3350">
          <cell r="B3350" t="str">
            <v>Massa-Carrara</v>
          </cell>
        </row>
        <row r="3351">
          <cell r="B3351" t="str">
            <v>Massachusetts</v>
          </cell>
        </row>
        <row r="3352">
          <cell r="B3352" t="str">
            <v>Masvingo</v>
          </cell>
        </row>
        <row r="3353">
          <cell r="B3353" t="str">
            <v>Matabeleland North</v>
          </cell>
        </row>
        <row r="3354">
          <cell r="B3354" t="str">
            <v>Matabeleland South</v>
          </cell>
        </row>
        <row r="3355">
          <cell r="B3355" t="str">
            <v>Matagalpa</v>
          </cell>
        </row>
        <row r="3356">
          <cell r="B3356" t="str">
            <v>Matale</v>
          </cell>
        </row>
        <row r="3357">
          <cell r="B3357" t="str">
            <v>Mātale</v>
          </cell>
        </row>
        <row r="3358">
          <cell r="B3358" t="str">
            <v>Matam</v>
          </cell>
        </row>
        <row r="3359">
          <cell r="B3359" t="str">
            <v>Matanzas</v>
          </cell>
        </row>
        <row r="3360">
          <cell r="B3360" t="str">
            <v>Matara</v>
          </cell>
        </row>
        <row r="3361">
          <cell r="B3361" t="str">
            <v>Mātara</v>
          </cell>
        </row>
        <row r="3362">
          <cell r="B3362" t="str">
            <v>Matera</v>
          </cell>
        </row>
        <row r="3363">
          <cell r="B3363" t="str">
            <v>Mathi-Dhekunu</v>
          </cell>
        </row>
        <row r="3364">
          <cell r="B3364" t="str">
            <v>Mathi-Uthuru</v>
          </cell>
        </row>
        <row r="3365">
          <cell r="B3365" t="str">
            <v>Mato Grosso</v>
          </cell>
        </row>
        <row r="3366">
          <cell r="B3366" t="str">
            <v>Mato Grosso do Sul</v>
          </cell>
        </row>
        <row r="3367">
          <cell r="B3367" t="str">
            <v>Maţrūḩ</v>
          </cell>
        </row>
        <row r="3368">
          <cell r="B3368" t="str">
            <v>Maṭṭakkaḷappu</v>
          </cell>
        </row>
        <row r="3369">
          <cell r="B3369" t="str">
            <v>Māttaḷai</v>
          </cell>
        </row>
        <row r="3370">
          <cell r="B3370" t="str">
            <v>Māttaṛai</v>
          </cell>
        </row>
        <row r="3371">
          <cell r="B3371" t="str">
            <v>Mattiya mākāṇam</v>
          </cell>
        </row>
        <row r="3372">
          <cell r="B3372" t="str">
            <v>Maule</v>
          </cell>
        </row>
        <row r="3373">
          <cell r="B3373" t="str">
            <v>Mauren</v>
          </cell>
        </row>
        <row r="3374">
          <cell r="B3374" t="str">
            <v>Mavrovo i Rostuša</v>
          </cell>
        </row>
        <row r="3375">
          <cell r="B3375" t="str">
            <v>Mayabeque</v>
          </cell>
        </row>
        <row r="3376">
          <cell r="B3376" t="str">
            <v>Mayaguana</v>
          </cell>
        </row>
        <row r="3377">
          <cell r="B3377" t="str">
            <v>Mayaro-Rio Claro</v>
          </cell>
        </row>
        <row r="3378">
          <cell r="B3378" t="str">
            <v>Mayenne</v>
          </cell>
        </row>
        <row r="3379">
          <cell r="B3379" t="str">
            <v>Mayo</v>
          </cell>
        </row>
        <row r="3380">
          <cell r="B3380" t="str">
            <v>Mayo-Kebbi-Est</v>
          </cell>
        </row>
        <row r="3381">
          <cell r="B3381" t="str">
            <v>Mayo-Kebbi-Ouest</v>
          </cell>
        </row>
        <row r="3382">
          <cell r="B3382" t="str">
            <v>Mayotte</v>
          </cell>
        </row>
        <row r="3383">
          <cell r="B3383" t="str">
            <v>Maysān</v>
          </cell>
        </row>
        <row r="3384">
          <cell r="B3384" t="str">
            <v>Māyū Kībbī al Gharbī</v>
          </cell>
        </row>
        <row r="3385">
          <cell r="B3385" t="str">
            <v>Māyū Kībbī ash Sharqī</v>
          </cell>
        </row>
        <row r="3386">
          <cell r="B3386" t="str">
            <v>Mayuge</v>
          </cell>
        </row>
        <row r="3387">
          <cell r="B3387" t="str">
            <v>Mayutata</v>
          </cell>
        </row>
        <row r="3388">
          <cell r="B3388" t="str">
            <v>Māzandarān</v>
          </cell>
        </row>
        <row r="3389">
          <cell r="B3389" t="str">
            <v>Mažeikiai</v>
          </cell>
        </row>
        <row r="3390">
          <cell r="B3390" t="str">
            <v>Mazowieckie</v>
          </cell>
        </row>
        <row r="3391">
          <cell r="B3391" t="str">
            <v>Mazsalacas novads</v>
          </cell>
        </row>
        <row r="3392">
          <cell r="B3392" t="str">
            <v>Mbale</v>
          </cell>
        </row>
        <row r="3393">
          <cell r="B3393" t="str">
            <v>Mbarara</v>
          </cell>
        </row>
        <row r="3394">
          <cell r="B3394" t="str">
            <v>Mbeya</v>
          </cell>
        </row>
        <row r="3395">
          <cell r="B3395" t="str">
            <v>Mbomou</v>
          </cell>
        </row>
        <row r="3396">
          <cell r="B3396" t="str">
            <v>Mbömü</v>
          </cell>
        </row>
        <row r="3397">
          <cell r="B3397" t="str">
            <v>Mchinji</v>
          </cell>
        </row>
        <row r="3398">
          <cell r="B3398" t="str">
            <v>Mchinji</v>
          </cell>
        </row>
        <row r="3399">
          <cell r="B3399" t="str">
            <v>Mdina</v>
          </cell>
        </row>
        <row r="3400">
          <cell r="B3400" t="str">
            <v>Mdina</v>
          </cell>
        </row>
        <row r="3401">
          <cell r="B3401" t="str">
            <v>Meath</v>
          </cell>
        </row>
        <row r="3402">
          <cell r="B3402" t="str">
            <v>Mechi</v>
          </cell>
        </row>
        <row r="3403">
          <cell r="B3403" t="str">
            <v>Mecklenburg-Vorpommern</v>
          </cell>
        </row>
        <row r="3404">
          <cell r="B3404" t="str">
            <v>Médéa</v>
          </cell>
        </row>
        <row r="3405">
          <cell r="B3405" t="str">
            <v>Médenine</v>
          </cell>
        </row>
        <row r="3406">
          <cell r="B3406" t="str">
            <v>Medhu</v>
          </cell>
        </row>
        <row r="3407">
          <cell r="B3407" t="str">
            <v>Medhu-Dhekunu</v>
          </cell>
        </row>
        <row r="3408">
          <cell r="B3408" t="str">
            <v>Medhu-Uthuru</v>
          </cell>
        </row>
        <row r="3409">
          <cell r="B3409" t="str">
            <v>Međimurska županija</v>
          </cell>
        </row>
        <row r="3410">
          <cell r="B3410" t="str">
            <v>Medio Campidano</v>
          </cell>
        </row>
        <row r="3411">
          <cell r="B3411" t="str">
            <v>Médiouna</v>
          </cell>
        </row>
        <row r="3412">
          <cell r="B3412" t="str">
            <v>Medvode</v>
          </cell>
        </row>
        <row r="3413">
          <cell r="B3413" t="str">
            <v>Medway</v>
          </cell>
        </row>
        <row r="3414">
          <cell r="B3414" t="str">
            <v>Meemu</v>
          </cell>
        </row>
        <row r="3415">
          <cell r="B3415" t="str">
            <v>Meghalaya</v>
          </cell>
        </row>
        <row r="3416">
          <cell r="B3416" t="str">
            <v>Mehedinți</v>
          </cell>
        </row>
        <row r="3417">
          <cell r="B3417" t="str">
            <v>Meherpur</v>
          </cell>
        </row>
        <row r="3418">
          <cell r="B3418" t="str">
            <v>Mejit</v>
          </cell>
        </row>
        <row r="3419">
          <cell r="B3419" t="str">
            <v>Mejit</v>
          </cell>
        </row>
        <row r="3420">
          <cell r="B3420" t="str">
            <v>Meknès</v>
          </cell>
        </row>
        <row r="3421">
          <cell r="B3421" t="str">
            <v>Meknès-Tafilalet</v>
          </cell>
        </row>
        <row r="3422">
          <cell r="B3422" t="str">
            <v>Mel mākāṇam</v>
          </cell>
        </row>
        <row r="3423">
          <cell r="B3423" t="str">
            <v>Melaka</v>
          </cell>
        </row>
        <row r="3424">
          <cell r="B3424" t="str">
            <v>Melekeok</v>
          </cell>
        </row>
        <row r="3425">
          <cell r="B3425" t="str">
            <v>Melekeok</v>
          </cell>
        </row>
        <row r="3426">
          <cell r="B3426" t="str">
            <v>Melilla</v>
          </cell>
        </row>
        <row r="3427">
          <cell r="B3427" t="str">
            <v>Mellersta Finland</v>
          </cell>
        </row>
        <row r="3428">
          <cell r="B3428" t="str">
            <v>Mellersta Österbotten</v>
          </cell>
        </row>
        <row r="3429">
          <cell r="B3429" t="str">
            <v>Mellieħa</v>
          </cell>
        </row>
        <row r="3430">
          <cell r="B3430" t="str">
            <v>Mellieħa</v>
          </cell>
        </row>
        <row r="3431">
          <cell r="B3431" t="str">
            <v>Mělník</v>
          </cell>
        </row>
        <row r="3432">
          <cell r="B3432" t="str">
            <v>Mendoza</v>
          </cell>
        </row>
        <row r="3433">
          <cell r="B3433" t="str">
            <v>Meneng</v>
          </cell>
        </row>
        <row r="3434">
          <cell r="B3434" t="str">
            <v>Meneng</v>
          </cell>
        </row>
        <row r="3435">
          <cell r="B3435" t="str">
            <v>Mengeš</v>
          </cell>
        </row>
        <row r="3436">
          <cell r="B3436" t="str">
            <v>Mérida</v>
          </cell>
        </row>
        <row r="3437">
          <cell r="B3437" t="str">
            <v>Mersch</v>
          </cell>
        </row>
        <row r="3438">
          <cell r="B3438" t="str">
            <v>Mersch</v>
          </cell>
        </row>
        <row r="3439">
          <cell r="B3439" t="str">
            <v>Mersin</v>
          </cell>
        </row>
        <row r="3440">
          <cell r="B3440" t="str">
            <v>Mērsraga novads</v>
          </cell>
        </row>
        <row r="3441">
          <cell r="B3441" t="str">
            <v>Merthyr Tydfil [Merthyr Tudful GB-MTU]</v>
          </cell>
        </row>
        <row r="3442">
          <cell r="B3442" t="str">
            <v>Merton</v>
          </cell>
        </row>
        <row r="3443">
          <cell r="B3443" t="str">
            <v>Meru</v>
          </cell>
        </row>
        <row r="3444">
          <cell r="B3444" t="str">
            <v>Messina</v>
          </cell>
        </row>
        <row r="3445">
          <cell r="B3445" t="str">
            <v>Messinía</v>
          </cell>
        </row>
        <row r="3446">
          <cell r="B3446" t="str">
            <v>Meta</v>
          </cell>
        </row>
        <row r="3447">
          <cell r="B3447" t="str">
            <v>Metlika</v>
          </cell>
        </row>
        <row r="3448">
          <cell r="B3448" t="str">
            <v>Meurthe-et-Moselle</v>
          </cell>
        </row>
        <row r="3449">
          <cell r="B3449" t="str">
            <v>Meuse</v>
          </cell>
        </row>
        <row r="3450">
          <cell r="B3450" t="str">
            <v>México</v>
          </cell>
        </row>
        <row r="3451">
          <cell r="B3451" t="str">
            <v>Mežica</v>
          </cell>
        </row>
        <row r="3452">
          <cell r="B3452" t="str">
            <v>Mġarr</v>
          </cell>
        </row>
        <row r="3453">
          <cell r="B3453" t="str">
            <v>Mġarr</v>
          </cell>
        </row>
        <row r="3454">
          <cell r="B3454" t="str">
            <v>Miaoli</v>
          </cell>
        </row>
        <row r="3455">
          <cell r="B3455" t="str">
            <v>Michigan</v>
          </cell>
        </row>
        <row r="3456">
          <cell r="B3456" t="str">
            <v>Michoacán</v>
          </cell>
        </row>
        <row r="3457">
          <cell r="B3457" t="str">
            <v>Micoud</v>
          </cell>
        </row>
        <row r="3458">
          <cell r="B3458" t="str">
            <v>Mid and East Antrim</v>
          </cell>
        </row>
        <row r="3459">
          <cell r="B3459" t="str">
            <v>Mid Ulster</v>
          </cell>
        </row>
        <row r="3460">
          <cell r="B3460" t="str">
            <v>Mid Western</v>
          </cell>
        </row>
        <row r="3461">
          <cell r="B3461" t="str">
            <v>Middlesbrough</v>
          </cell>
        </row>
        <row r="3462">
          <cell r="B3462" t="str">
            <v>Midi-Pyrénées</v>
          </cell>
        </row>
        <row r="3463">
          <cell r="B3463" t="str">
            <v>Midlands</v>
          </cell>
        </row>
        <row r="3464">
          <cell r="B3464" t="str">
            <v>Midlothian</v>
          </cell>
        </row>
        <row r="3465">
          <cell r="B3465" t="str">
            <v>Midtjylland</v>
          </cell>
        </row>
        <row r="3466">
          <cell r="B3466" t="str">
            <v>Midway Islands</v>
          </cell>
        </row>
        <row r="3467">
          <cell r="B3467" t="str">
            <v>Mie</v>
          </cell>
        </row>
        <row r="3468">
          <cell r="B3468" t="str">
            <v>Miersch</v>
          </cell>
        </row>
        <row r="3469">
          <cell r="B3469" t="str">
            <v>Migori</v>
          </cell>
        </row>
        <row r="3470">
          <cell r="B3470" t="str">
            <v>Miklavž na Dravskem Polju</v>
          </cell>
        </row>
        <row r="3471">
          <cell r="B3471" t="str">
            <v>Mila</v>
          </cell>
        </row>
        <row r="3472">
          <cell r="B3472" t="str">
            <v>Miladhunmadulu Dhekunuburi</v>
          </cell>
        </row>
        <row r="3473">
          <cell r="B3473" t="str">
            <v>Miladhunmadulu Uthuruburi</v>
          </cell>
        </row>
        <row r="3474">
          <cell r="B3474" t="str">
            <v>Milano</v>
          </cell>
        </row>
        <row r="3475">
          <cell r="B3475" t="str">
            <v>Mili</v>
          </cell>
        </row>
        <row r="3476">
          <cell r="B3476" t="str">
            <v>Mili</v>
          </cell>
        </row>
        <row r="3477">
          <cell r="B3477" t="str">
            <v>Milne Bay</v>
          </cell>
        </row>
        <row r="3478">
          <cell r="B3478" t="str">
            <v>Milton Keynes</v>
          </cell>
        </row>
        <row r="3479">
          <cell r="B3479" t="str">
            <v>Mimaropa (Region IV-B)</v>
          </cell>
        </row>
        <row r="3480">
          <cell r="B3480" t="str">
            <v>Minas Gerais</v>
          </cell>
        </row>
        <row r="3481">
          <cell r="B3481" t="str">
            <v>Mindoro Occidental</v>
          </cell>
        </row>
        <row r="3482">
          <cell r="B3482" t="str">
            <v>Mindoro Oriental</v>
          </cell>
        </row>
        <row r="3483">
          <cell r="B3483" t="str">
            <v>Mingəçevir</v>
          </cell>
        </row>
        <row r="3484">
          <cell r="B3484" t="str">
            <v>Minnesota</v>
          </cell>
        </row>
        <row r="3485">
          <cell r="B3485" t="str">
            <v>Minskaja voblasć</v>
          </cell>
        </row>
        <row r="3486">
          <cell r="B3486" t="str">
            <v>Minskaja oblast'</v>
          </cell>
        </row>
        <row r="3487">
          <cell r="B3487" t="str">
            <v>Minskaya oblast'</v>
          </cell>
        </row>
        <row r="3488">
          <cell r="B3488" t="str">
            <v>Minskaya voblasts'</v>
          </cell>
        </row>
        <row r="3489">
          <cell r="B3489" t="str">
            <v>Miranda</v>
          </cell>
        </row>
        <row r="3490">
          <cell r="B3490" t="str">
            <v>Miren-Kostanjevica</v>
          </cell>
        </row>
        <row r="3491">
          <cell r="B3491" t="str">
            <v>Mirna</v>
          </cell>
        </row>
        <row r="3492">
          <cell r="B3492" t="str">
            <v>Mirna Peč</v>
          </cell>
        </row>
        <row r="3493">
          <cell r="B3493" t="str">
            <v>Misamis Occidental</v>
          </cell>
        </row>
        <row r="3494">
          <cell r="B3494" t="str">
            <v>Misamis Oriental</v>
          </cell>
        </row>
        <row r="3495">
          <cell r="B3495" t="str">
            <v>Misiones</v>
          </cell>
        </row>
        <row r="3496">
          <cell r="B3496" t="str">
            <v>Misiones</v>
          </cell>
        </row>
        <row r="3497">
          <cell r="B3497" t="str">
            <v>Miskolc</v>
          </cell>
        </row>
        <row r="3498">
          <cell r="B3498" t="str">
            <v>Mislinja</v>
          </cell>
        </row>
        <row r="3499">
          <cell r="B3499" t="str">
            <v>Mişrātah</v>
          </cell>
        </row>
        <row r="3500">
          <cell r="B3500" t="str">
            <v>Mississippi</v>
          </cell>
        </row>
        <row r="3501">
          <cell r="B3501" t="str">
            <v>Missouri</v>
          </cell>
        </row>
        <row r="3502">
          <cell r="B3502" t="str">
            <v>Mitooma</v>
          </cell>
        </row>
        <row r="3503">
          <cell r="B3503" t="str">
            <v>Mityana</v>
          </cell>
        </row>
        <row r="3504">
          <cell r="B3504" t="str">
            <v>Miyagi</v>
          </cell>
        </row>
        <row r="3505">
          <cell r="B3505" t="str">
            <v>Miyazaki</v>
          </cell>
        </row>
        <row r="3506">
          <cell r="B3506" t="str">
            <v>Mizoram</v>
          </cell>
        </row>
        <row r="3507">
          <cell r="B3507" t="str">
            <v>Mjini Magharibi</v>
          </cell>
        </row>
        <row r="3508">
          <cell r="B3508" t="str">
            <v>Mladá Boleslav</v>
          </cell>
        </row>
        <row r="3509">
          <cell r="B3509" t="str">
            <v>Mntla-Koloni</v>
          </cell>
        </row>
        <row r="3510">
          <cell r="B3510" t="str">
            <v>Mntla-Ntshona</v>
          </cell>
        </row>
        <row r="3511">
          <cell r="B3511" t="str">
            <v>Modena</v>
          </cell>
        </row>
        <row r="3512">
          <cell r="B3512" t="str">
            <v>Mogila</v>
          </cell>
        </row>
        <row r="3513">
          <cell r="B3513" t="str">
            <v>Mogilevskaja oblast'</v>
          </cell>
        </row>
        <row r="3514">
          <cell r="B3514" t="str">
            <v>Mogilevskaya oblast'</v>
          </cell>
        </row>
        <row r="3515">
          <cell r="B3515" t="str">
            <v>Mohale's Hoek</v>
          </cell>
        </row>
        <row r="3516">
          <cell r="B3516" t="str">
            <v>Mohale's Hoek</v>
          </cell>
        </row>
        <row r="3517">
          <cell r="B3517" t="str">
            <v>Mohammadia</v>
          </cell>
        </row>
        <row r="3518">
          <cell r="B3518" t="str">
            <v>Mohéli</v>
          </cell>
        </row>
        <row r="3519">
          <cell r="B3519" t="str">
            <v>Mojkovac</v>
          </cell>
        </row>
        <row r="3520">
          <cell r="B3520" t="str">
            <v>Moka</v>
          </cell>
        </row>
        <row r="3521">
          <cell r="B3521" t="str">
            <v>Mokhotlong</v>
          </cell>
        </row>
        <row r="3522">
          <cell r="B3522" t="str">
            <v>Mokhotlong</v>
          </cell>
        </row>
        <row r="3523">
          <cell r="B3523" t="str">
            <v>Mokronog-Trebelno</v>
          </cell>
        </row>
        <row r="3524">
          <cell r="B3524" t="str">
            <v>Molėtai</v>
          </cell>
        </row>
        <row r="3525">
          <cell r="B3525" t="str">
            <v>Molise</v>
          </cell>
        </row>
        <row r="3526">
          <cell r="B3526" t="str">
            <v>Mombasa</v>
          </cell>
        </row>
        <row r="3527">
          <cell r="B3527" t="str">
            <v>Mon</v>
          </cell>
        </row>
        <row r="3528">
          <cell r="B3528" t="str">
            <v>Mon Bikston</v>
          </cell>
        </row>
        <row r="3529">
          <cell r="B3529" t="str">
            <v>Mon Fleri</v>
          </cell>
        </row>
        <row r="3530">
          <cell r="B3530" t="str">
            <v>Monaco-Ville</v>
          </cell>
        </row>
        <row r="3531">
          <cell r="B3531" t="str">
            <v>Monagas</v>
          </cell>
        </row>
        <row r="3532">
          <cell r="B3532" t="str">
            <v>Monaghan</v>
          </cell>
        </row>
        <row r="3533">
          <cell r="B3533" t="str">
            <v>Monaragala</v>
          </cell>
        </row>
        <row r="3534">
          <cell r="B3534" t="str">
            <v>Mŏṇarāgala</v>
          </cell>
        </row>
        <row r="3535">
          <cell r="B3535" t="str">
            <v>Mŏṉarākalai</v>
          </cell>
        </row>
        <row r="3536">
          <cell r="B3536" t="str">
            <v>Monastir</v>
          </cell>
        </row>
        <row r="3537">
          <cell r="B3537" t="str">
            <v>Mondol Kiri</v>
          </cell>
        </row>
        <row r="3538">
          <cell r="B3538" t="str">
            <v>Môndól Kiri</v>
          </cell>
        </row>
        <row r="3539">
          <cell r="B3539" t="str">
            <v>Moneghetti</v>
          </cell>
        </row>
        <row r="3540">
          <cell r="B3540" t="str">
            <v>Monggar</v>
          </cell>
        </row>
        <row r="3541">
          <cell r="B3541" t="str">
            <v>Monmouthshire [Sir Fynwy GB-FYN]</v>
          </cell>
        </row>
        <row r="3542">
          <cell r="B3542" t="str">
            <v>Mono</v>
          </cell>
        </row>
        <row r="3543">
          <cell r="B3543" t="str">
            <v>Monseñor Nouel</v>
          </cell>
        </row>
        <row r="3544">
          <cell r="B3544" t="str">
            <v>Mont Buxton</v>
          </cell>
        </row>
        <row r="3545">
          <cell r="B3545" t="str">
            <v>Mont Buxton</v>
          </cell>
        </row>
        <row r="3546">
          <cell r="B3546" t="str">
            <v>Mont Fleuri</v>
          </cell>
        </row>
        <row r="3547">
          <cell r="B3547" t="str">
            <v>Mont Fleuri</v>
          </cell>
        </row>
        <row r="3548">
          <cell r="B3548" t="str">
            <v>Montagnes</v>
          </cell>
        </row>
        <row r="3549">
          <cell r="B3549" t="str">
            <v>Montana</v>
          </cell>
        </row>
        <row r="3550">
          <cell r="B3550" t="str">
            <v>Montana</v>
          </cell>
        </row>
        <row r="3551">
          <cell r="B3551" t="str">
            <v>Monte Cristi</v>
          </cell>
        </row>
        <row r="3552">
          <cell r="B3552" t="str">
            <v>Monte Plata</v>
          </cell>
        </row>
        <row r="3553">
          <cell r="B3553" t="str">
            <v>Monte-Carlo</v>
          </cell>
        </row>
        <row r="3554">
          <cell r="B3554" t="str">
            <v>Montegiardino</v>
          </cell>
        </row>
        <row r="3555">
          <cell r="B3555" t="str">
            <v>Montevideo</v>
          </cell>
        </row>
        <row r="3556">
          <cell r="B3556" t="str">
            <v>Mont-Liban</v>
          </cell>
        </row>
        <row r="3557">
          <cell r="B3557" t="str">
            <v>Montserrado</v>
          </cell>
        </row>
        <row r="3558">
          <cell r="B3558" t="str">
            <v>Monza e Brianza</v>
          </cell>
        </row>
        <row r="3559">
          <cell r="B3559" t="str">
            <v>Moore's Island</v>
          </cell>
        </row>
        <row r="3560">
          <cell r="B3560" t="str">
            <v>Mopti</v>
          </cell>
        </row>
        <row r="3561">
          <cell r="B3561" t="str">
            <v>Moquegua</v>
          </cell>
        </row>
        <row r="3562">
          <cell r="B3562" t="str">
            <v>Moqwegwa</v>
          </cell>
        </row>
        <row r="3563">
          <cell r="B3563" t="str">
            <v>Moravče</v>
          </cell>
        </row>
        <row r="3564">
          <cell r="B3564" t="str">
            <v>Moravički okrug</v>
          </cell>
        </row>
        <row r="3565">
          <cell r="B3565" t="str">
            <v>Moravske Toplice</v>
          </cell>
        </row>
        <row r="3566">
          <cell r="B3566" t="str">
            <v>Moravskoslezský kraj</v>
          </cell>
        </row>
        <row r="3567">
          <cell r="B3567" t="str">
            <v>Moray</v>
          </cell>
        </row>
        <row r="3568">
          <cell r="B3568" t="str">
            <v>Morazán</v>
          </cell>
        </row>
        <row r="3569">
          <cell r="B3569" t="str">
            <v>Morbihan</v>
          </cell>
        </row>
        <row r="3570">
          <cell r="B3570" t="str">
            <v>Mordovija, Respublika</v>
          </cell>
        </row>
        <row r="3571">
          <cell r="B3571" t="str">
            <v>Mordoviya, Respublika</v>
          </cell>
        </row>
        <row r="3572">
          <cell r="B3572" t="str">
            <v>Møre og Romsdal</v>
          </cell>
        </row>
        <row r="3573">
          <cell r="B3573" t="str">
            <v>Møre og Romsdal</v>
          </cell>
        </row>
        <row r="3574">
          <cell r="B3574" t="str">
            <v>Morelos</v>
          </cell>
        </row>
        <row r="3575">
          <cell r="B3575" t="str">
            <v>Morobe</v>
          </cell>
        </row>
        <row r="3576">
          <cell r="B3576" t="str">
            <v>Morogoro</v>
          </cell>
        </row>
        <row r="3577">
          <cell r="B3577" t="str">
            <v>Morona-Santiago</v>
          </cell>
        </row>
        <row r="3578">
          <cell r="B3578" t="str">
            <v>Moroto</v>
          </cell>
        </row>
        <row r="3579">
          <cell r="B3579" t="str">
            <v>Moselle</v>
          </cell>
        </row>
        <row r="3580">
          <cell r="B3580" t="str">
            <v>Moskovskaja oblast'</v>
          </cell>
        </row>
        <row r="3581">
          <cell r="B3581" t="str">
            <v>Moskovskaya oblast'</v>
          </cell>
        </row>
        <row r="3582">
          <cell r="B3582" t="str">
            <v>Moskva</v>
          </cell>
        </row>
        <row r="3583">
          <cell r="B3583" t="str">
            <v>Moskva</v>
          </cell>
        </row>
        <row r="3584">
          <cell r="B3584" t="str">
            <v>Most</v>
          </cell>
        </row>
        <row r="3585">
          <cell r="B3585" t="str">
            <v>Mosta</v>
          </cell>
        </row>
        <row r="3586">
          <cell r="B3586" t="str">
            <v>Mosta</v>
          </cell>
        </row>
        <row r="3587">
          <cell r="B3587" t="str">
            <v>Mostaganem</v>
          </cell>
        </row>
        <row r="3588">
          <cell r="B3588" t="str">
            <v>Mosteiros</v>
          </cell>
        </row>
        <row r="3589">
          <cell r="B3589" t="str">
            <v>Moûhîlî</v>
          </cell>
        </row>
        <row r="3590">
          <cell r="B3590" t="str">
            <v>Mouhoun</v>
          </cell>
        </row>
        <row r="3591">
          <cell r="B3591" t="str">
            <v>Moulay Yacoub</v>
          </cell>
        </row>
        <row r="3592">
          <cell r="B3592" t="str">
            <v>Moulins</v>
          </cell>
        </row>
        <row r="3593">
          <cell r="B3593" t="str">
            <v>Moulvibazar</v>
          </cell>
        </row>
        <row r="3594">
          <cell r="B3594" t="str">
            <v>Mountain Province</v>
          </cell>
        </row>
        <row r="3595">
          <cell r="B3595" t="str">
            <v>Moxico</v>
          </cell>
        </row>
        <row r="3596">
          <cell r="B3596" t="str">
            <v>Moyen-Chari</v>
          </cell>
        </row>
        <row r="3597">
          <cell r="B3597" t="str">
            <v>Moyen-Ogooué</v>
          </cell>
        </row>
        <row r="3598">
          <cell r="B3598" t="str">
            <v>Moyo</v>
          </cell>
        </row>
        <row r="3599">
          <cell r="B3599" t="str">
            <v>Mozirje</v>
          </cell>
        </row>
        <row r="3600">
          <cell r="B3600" t="str">
            <v>Mpigi</v>
          </cell>
        </row>
        <row r="3601">
          <cell r="B3601" t="str">
            <v>Mpuma-Koloni</v>
          </cell>
        </row>
        <row r="3602">
          <cell r="B3602" t="str">
            <v>Mpumalanga</v>
          </cell>
        </row>
        <row r="3603">
          <cell r="B3603" t="str">
            <v>Mpumalanga</v>
          </cell>
        </row>
        <row r="3604">
          <cell r="B3604" t="str">
            <v>Mpumalanga</v>
          </cell>
        </row>
        <row r="3605">
          <cell r="B3605" t="str">
            <v>Mpumalanga</v>
          </cell>
        </row>
        <row r="3606">
          <cell r="B3606" t="str">
            <v>Mpumalanga</v>
          </cell>
        </row>
        <row r="3607">
          <cell r="B3607" t="str">
            <v>Mpumalanga</v>
          </cell>
        </row>
        <row r="3608">
          <cell r="B3608" t="str">
            <v>Mpumalanga</v>
          </cell>
        </row>
        <row r="3609">
          <cell r="B3609" t="str">
            <v>Mpumalanga</v>
          </cell>
        </row>
        <row r="3610">
          <cell r="B3610" t="str">
            <v>Mpumalanga</v>
          </cell>
        </row>
        <row r="3611">
          <cell r="B3611" t="str">
            <v>Mpumalanga</v>
          </cell>
        </row>
        <row r="3612">
          <cell r="B3612" t="str">
            <v>Mpumalanga-Kapa</v>
          </cell>
        </row>
        <row r="3613">
          <cell r="B3613" t="str">
            <v>Mqabba</v>
          </cell>
        </row>
        <row r="3614">
          <cell r="B3614" t="str">
            <v>Mqabba</v>
          </cell>
        </row>
        <row r="3615">
          <cell r="B3615" t="str">
            <v>Msida</v>
          </cell>
        </row>
        <row r="3616">
          <cell r="B3616" t="str">
            <v>Msida</v>
          </cell>
        </row>
        <row r="3617">
          <cell r="B3617" t="str">
            <v>Msila</v>
          </cell>
        </row>
        <row r="3618">
          <cell r="B3618" t="str">
            <v>Mtarfa</v>
          </cell>
        </row>
        <row r="3619">
          <cell r="B3619" t="str">
            <v>Mtarfa</v>
          </cell>
        </row>
        <row r="3620">
          <cell r="B3620" t="str">
            <v>Mtskheta-Mtianeti</v>
          </cell>
        </row>
        <row r="3621">
          <cell r="B3621" t="str">
            <v>Mtwara</v>
          </cell>
        </row>
        <row r="3622">
          <cell r="B3622" t="str">
            <v>Mubārak al Kabīr</v>
          </cell>
        </row>
        <row r="3623">
          <cell r="B3623" t="str">
            <v>Mubende</v>
          </cell>
        </row>
        <row r="3624">
          <cell r="B3624" t="str">
            <v>Muchinga</v>
          </cell>
        </row>
        <row r="3625">
          <cell r="B3625" t="str">
            <v>Mudug</v>
          </cell>
        </row>
        <row r="3626">
          <cell r="B3626" t="str">
            <v>Muğla</v>
          </cell>
        </row>
        <row r="3627">
          <cell r="B3627" t="str">
            <v>Mūhīlī</v>
          </cell>
        </row>
        <row r="3628">
          <cell r="B3628" t="str">
            <v>Muineachán</v>
          </cell>
        </row>
        <row r="3629">
          <cell r="B3629" t="str">
            <v>Mukdahan</v>
          </cell>
        </row>
        <row r="3630">
          <cell r="B3630" t="str">
            <v>Mukono</v>
          </cell>
        </row>
        <row r="3631">
          <cell r="B3631" t="str">
            <v>Mulakatholhu</v>
          </cell>
        </row>
        <row r="3632">
          <cell r="B3632" t="str">
            <v>Mulanje</v>
          </cell>
        </row>
        <row r="3633">
          <cell r="B3633" t="str">
            <v>Mulanje</v>
          </cell>
        </row>
        <row r="3634">
          <cell r="B3634" t="str">
            <v>Mulativ</v>
          </cell>
        </row>
        <row r="3635">
          <cell r="B3635" t="str">
            <v>Mullaittivu</v>
          </cell>
        </row>
        <row r="3636">
          <cell r="B3636" t="str">
            <v>Mullaittīvu</v>
          </cell>
        </row>
        <row r="3637">
          <cell r="B3637" t="str">
            <v>Municipalidad Metropolitana de Lima</v>
          </cell>
        </row>
        <row r="3638">
          <cell r="B3638" t="str">
            <v>Munshiganj</v>
          </cell>
        </row>
        <row r="3639">
          <cell r="B3639" t="str">
            <v>Munster</v>
          </cell>
        </row>
        <row r="3640">
          <cell r="B3640" t="str">
            <v>Munxar</v>
          </cell>
        </row>
        <row r="3641">
          <cell r="B3641" t="str">
            <v>Munxar</v>
          </cell>
        </row>
        <row r="3642">
          <cell r="B3642" t="str">
            <v>Muqiwa</v>
          </cell>
        </row>
        <row r="3643">
          <cell r="B3643" t="str">
            <v>Muramvya</v>
          </cell>
        </row>
        <row r="3644">
          <cell r="B3644" t="str">
            <v>Muramvya</v>
          </cell>
        </row>
        <row r="3645">
          <cell r="B3645" t="str">
            <v>Murang'a</v>
          </cell>
        </row>
        <row r="3646">
          <cell r="B3646" t="str">
            <v>Murcia</v>
          </cell>
        </row>
        <row r="3647">
          <cell r="B3647" t="str">
            <v>Murcia, Región de</v>
          </cell>
        </row>
        <row r="3648">
          <cell r="B3648" t="str">
            <v>Mureș</v>
          </cell>
        </row>
        <row r="3649">
          <cell r="B3649" t="str">
            <v>Murihiku</v>
          </cell>
        </row>
        <row r="3650">
          <cell r="B3650" t="str">
            <v>Murmanskaja oblast'</v>
          </cell>
        </row>
        <row r="3651">
          <cell r="B3651" t="str">
            <v>Murmanskaya oblast'</v>
          </cell>
        </row>
        <row r="3652">
          <cell r="B3652" t="str">
            <v>Murska Sobota</v>
          </cell>
        </row>
        <row r="3653">
          <cell r="B3653" t="str">
            <v>Murzuq</v>
          </cell>
        </row>
        <row r="3654">
          <cell r="B3654" t="str">
            <v>Muş</v>
          </cell>
        </row>
        <row r="3655">
          <cell r="B3655" t="str">
            <v>Musandam</v>
          </cell>
        </row>
        <row r="3656">
          <cell r="B3656" t="str">
            <v>Muta</v>
          </cell>
        </row>
        <row r="3657">
          <cell r="B3657" t="str">
            <v>Muyinga</v>
          </cell>
        </row>
        <row r="3658">
          <cell r="B3658" t="str">
            <v>Muyinga</v>
          </cell>
        </row>
        <row r="3659">
          <cell r="B3659" t="str">
            <v>Mwali</v>
          </cell>
        </row>
        <row r="3660">
          <cell r="B3660" t="str">
            <v>Mwanza</v>
          </cell>
        </row>
        <row r="3661">
          <cell r="B3661" t="str">
            <v>Mwanza</v>
          </cell>
        </row>
        <row r="3662">
          <cell r="B3662" t="str">
            <v>Mwanza</v>
          </cell>
        </row>
        <row r="3663">
          <cell r="B3663" t="str">
            <v>Mwaro</v>
          </cell>
        </row>
        <row r="3664">
          <cell r="B3664" t="str">
            <v>Mwaro</v>
          </cell>
        </row>
        <row r="3665">
          <cell r="B3665" t="str">
            <v>Mykolaivska oblast</v>
          </cell>
        </row>
        <row r="3666">
          <cell r="B3666" t="str">
            <v>Mymensingh</v>
          </cell>
        </row>
        <row r="3667">
          <cell r="B3667" t="str">
            <v>Mzimba</v>
          </cell>
        </row>
        <row r="3668">
          <cell r="B3668" t="str">
            <v>Mzimba</v>
          </cell>
        </row>
        <row r="3669">
          <cell r="B3669" t="str">
            <v>Naama</v>
          </cell>
        </row>
        <row r="3670">
          <cell r="B3670" t="str">
            <v>Nabatîyé</v>
          </cell>
        </row>
        <row r="3671">
          <cell r="B3671" t="str">
            <v>Nabeul</v>
          </cell>
        </row>
        <row r="3672">
          <cell r="B3672" t="str">
            <v>Nablus</v>
          </cell>
        </row>
        <row r="3673">
          <cell r="B3673" t="str">
            <v>Nāblus</v>
          </cell>
        </row>
        <row r="3674">
          <cell r="B3674" t="str">
            <v>Náchod</v>
          </cell>
        </row>
        <row r="3675">
          <cell r="B3675" t="str">
            <v>Nador</v>
          </cell>
        </row>
        <row r="3676">
          <cell r="B3676" t="str">
            <v>Nadroga and Navosa</v>
          </cell>
        </row>
        <row r="3677">
          <cell r="B3677" t="str">
            <v>Nadur</v>
          </cell>
        </row>
        <row r="3678">
          <cell r="B3678" t="str">
            <v>Nadur</v>
          </cell>
        </row>
        <row r="3679">
          <cell r="B3679" t="str">
            <v>Næ̆gĕnahira paḷāta</v>
          </cell>
        </row>
        <row r="3680">
          <cell r="B3680" t="str">
            <v>Nafarroa</v>
          </cell>
        </row>
        <row r="3681">
          <cell r="B3681" t="str">
            <v>Nafarroako Foru Komunitatea</v>
          </cell>
        </row>
        <row r="3682">
          <cell r="B3682" t="str">
            <v>Naftalan</v>
          </cell>
        </row>
        <row r="3683">
          <cell r="B3683" t="str">
            <v>Nagaland</v>
          </cell>
        </row>
        <row r="3684">
          <cell r="B3684" t="str">
            <v>Nagano</v>
          </cell>
        </row>
        <row r="3685">
          <cell r="B3685" t="str">
            <v>Nagasaki</v>
          </cell>
        </row>
        <row r="3686">
          <cell r="B3686" t="str">
            <v>Nagsasariling Rehiyon ng Muslim sa Mindanaw</v>
          </cell>
        </row>
        <row r="3687">
          <cell r="B3687" t="str">
            <v>Nagykanizsa</v>
          </cell>
        </row>
        <row r="3688">
          <cell r="B3688" t="str">
            <v>Nahouri</v>
          </cell>
        </row>
        <row r="3689">
          <cell r="B3689" t="str">
            <v>Nahr an Nīl</v>
          </cell>
        </row>
        <row r="3690">
          <cell r="B3690" t="str">
            <v>Nairobi City</v>
          </cell>
        </row>
        <row r="3691">
          <cell r="B3691" t="str">
            <v>Naitasiri</v>
          </cell>
        </row>
        <row r="3692">
          <cell r="B3692" t="str">
            <v>Najrān</v>
          </cell>
        </row>
        <row r="3693">
          <cell r="B3693" t="str">
            <v>Nakapiripirit</v>
          </cell>
        </row>
        <row r="3694">
          <cell r="B3694" t="str">
            <v>Nakaseke</v>
          </cell>
        </row>
        <row r="3695">
          <cell r="B3695" t="str">
            <v>Nakasongola</v>
          </cell>
        </row>
        <row r="3696">
          <cell r="B3696" t="str">
            <v>Nakhon Nayok</v>
          </cell>
        </row>
        <row r="3697">
          <cell r="B3697" t="str">
            <v>Nakhon Pathom</v>
          </cell>
        </row>
        <row r="3698">
          <cell r="B3698" t="str">
            <v>Nakhon Phanom</v>
          </cell>
        </row>
        <row r="3699">
          <cell r="B3699" t="str">
            <v>Nakhon Ratchasima</v>
          </cell>
        </row>
        <row r="3700">
          <cell r="B3700" t="str">
            <v>Nakhon Sawan</v>
          </cell>
        </row>
        <row r="3701">
          <cell r="B3701" t="str">
            <v>Nakhon Si Thammarat</v>
          </cell>
        </row>
        <row r="3702">
          <cell r="B3702" t="str">
            <v>Naklo</v>
          </cell>
        </row>
        <row r="3703">
          <cell r="B3703" t="str">
            <v>Nakuru</v>
          </cell>
        </row>
        <row r="3704">
          <cell r="B3704" t="str">
            <v>Nālūt</v>
          </cell>
        </row>
        <row r="3705">
          <cell r="B3705" t="str">
            <v>Nam Định</v>
          </cell>
        </row>
        <row r="3706">
          <cell r="B3706" t="str">
            <v>Namangan</v>
          </cell>
        </row>
        <row r="3707">
          <cell r="B3707" t="str">
            <v>Namayingo</v>
          </cell>
        </row>
        <row r="3708">
          <cell r="B3708" t="str">
            <v>Namdrik</v>
          </cell>
        </row>
        <row r="3709">
          <cell r="B3709" t="str">
            <v>Namdrik</v>
          </cell>
        </row>
        <row r="3710">
          <cell r="B3710" t="str">
            <v>Namentenga</v>
          </cell>
        </row>
        <row r="3711">
          <cell r="B3711" t="str">
            <v>Namibe</v>
          </cell>
        </row>
        <row r="3712">
          <cell r="B3712" t="str">
            <v>Namosi</v>
          </cell>
        </row>
        <row r="3713">
          <cell r="B3713" t="str">
            <v>Nampula</v>
          </cell>
        </row>
        <row r="3714">
          <cell r="B3714" t="str">
            <v>Namu</v>
          </cell>
        </row>
        <row r="3715">
          <cell r="B3715" t="str">
            <v>Namu</v>
          </cell>
        </row>
        <row r="3716">
          <cell r="B3716" t="str">
            <v>Namur</v>
          </cell>
        </row>
        <row r="3717">
          <cell r="B3717" t="str">
            <v>Namutumba</v>
          </cell>
        </row>
        <row r="3718">
          <cell r="B3718" t="str">
            <v>Nan</v>
          </cell>
        </row>
        <row r="3719">
          <cell r="B3719" t="str">
            <v>Nana-Mambéré</v>
          </cell>
        </row>
        <row r="3720">
          <cell r="B3720" t="str">
            <v>Nanä-Mbaere</v>
          </cell>
        </row>
        <row r="3721">
          <cell r="B3721" t="str">
            <v>Nandi</v>
          </cell>
        </row>
        <row r="3722">
          <cell r="B3722" t="str">
            <v>Nangarhār</v>
          </cell>
        </row>
        <row r="3723">
          <cell r="B3723" t="str">
            <v>Nangarhār</v>
          </cell>
        </row>
        <row r="3724">
          <cell r="B3724" t="str">
            <v>Nantou</v>
          </cell>
        </row>
        <row r="3725">
          <cell r="B3725" t="str">
            <v>Nanumanga</v>
          </cell>
        </row>
        <row r="3726">
          <cell r="B3726" t="str">
            <v>Nanumea</v>
          </cell>
        </row>
        <row r="3727">
          <cell r="B3727" t="str">
            <v>Naogaon</v>
          </cell>
        </row>
        <row r="3728">
          <cell r="B3728" t="str">
            <v>Napak</v>
          </cell>
        </row>
        <row r="3729">
          <cell r="B3729" t="str">
            <v>Napo</v>
          </cell>
        </row>
        <row r="3730">
          <cell r="B3730" t="str">
            <v>Napoli</v>
          </cell>
        </row>
        <row r="3731">
          <cell r="B3731" t="str">
            <v>Nara</v>
          </cell>
        </row>
        <row r="3732">
          <cell r="B3732" t="str">
            <v>Narail</v>
          </cell>
        </row>
        <row r="3733">
          <cell r="B3733" t="str">
            <v>Narathiwat</v>
          </cell>
        </row>
        <row r="3734">
          <cell r="B3734" t="str">
            <v>Narayanganj</v>
          </cell>
        </row>
        <row r="3735">
          <cell r="B3735" t="str">
            <v>Narayani</v>
          </cell>
        </row>
        <row r="3736">
          <cell r="B3736" t="str">
            <v>Nariño</v>
          </cell>
        </row>
        <row r="3737">
          <cell r="B3737" t="str">
            <v>Narok</v>
          </cell>
        </row>
        <row r="3738">
          <cell r="B3738" t="str">
            <v>Narsingdi</v>
          </cell>
        </row>
        <row r="3739">
          <cell r="B3739" t="str">
            <v>Naryn</v>
          </cell>
        </row>
        <row r="3740">
          <cell r="B3740" t="str">
            <v>Narynskaja oblast'</v>
          </cell>
        </row>
        <row r="3741">
          <cell r="B3741" t="str">
            <v>Narynskaya oblast'</v>
          </cell>
        </row>
        <row r="3742">
          <cell r="B3742" t="str">
            <v>Nasarawa</v>
          </cell>
        </row>
        <row r="3743">
          <cell r="B3743" t="str">
            <v>Nasǒn</v>
          </cell>
        </row>
        <row r="3744">
          <cell r="B3744" t="str">
            <v>National Capital District (Port Moresby)</v>
          </cell>
        </row>
        <row r="3745">
          <cell r="B3745" t="str">
            <v>National Capital Region</v>
          </cell>
        </row>
        <row r="3746">
          <cell r="B3746" t="str">
            <v>Natore</v>
          </cell>
        </row>
        <row r="3747">
          <cell r="B3747" t="str">
            <v>Naukšēnu novads</v>
          </cell>
        </row>
        <row r="3748">
          <cell r="B3748" t="str">
            <v>Navarra</v>
          </cell>
        </row>
        <row r="3749">
          <cell r="B3749" t="str">
            <v>Navarra, Comunidad Foral de</v>
          </cell>
        </row>
        <row r="3750">
          <cell r="B3750" t="str">
            <v>Navassa Island</v>
          </cell>
        </row>
        <row r="3751">
          <cell r="B3751" t="str">
            <v>Navoiy</v>
          </cell>
        </row>
        <row r="3752">
          <cell r="B3752" t="str">
            <v>Nawabganj</v>
          </cell>
        </row>
        <row r="3753">
          <cell r="B3753" t="str">
            <v>Naxçıvan</v>
          </cell>
        </row>
        <row r="3754">
          <cell r="B3754" t="str">
            <v>Naxçıvan</v>
          </cell>
        </row>
        <row r="3755">
          <cell r="B3755" t="str">
            <v>Naxxar</v>
          </cell>
        </row>
        <row r="3756">
          <cell r="B3756" t="str">
            <v>Naxxar</v>
          </cell>
        </row>
        <row r="3757">
          <cell r="B3757" t="str">
            <v>Nay Pyi Taw</v>
          </cell>
        </row>
        <row r="3758">
          <cell r="B3758" t="str">
            <v>Nayala</v>
          </cell>
        </row>
        <row r="3759">
          <cell r="B3759" t="str">
            <v>Nayarit</v>
          </cell>
        </row>
        <row r="3760">
          <cell r="B3760" t="str">
            <v>Nazarje</v>
          </cell>
        </row>
        <row r="3761">
          <cell r="B3761" t="str">
            <v>Ndzuwani</v>
          </cell>
        </row>
        <row r="3762">
          <cell r="B3762" t="str">
            <v>Neamț</v>
          </cell>
        </row>
        <row r="3763">
          <cell r="B3763" t="str">
            <v>Neath Port Talbot [Castell-nedd Port Talbot GB-CTL]</v>
          </cell>
        </row>
        <row r="3764">
          <cell r="B3764" t="str">
            <v>Nebbi</v>
          </cell>
        </row>
        <row r="3765">
          <cell r="B3765" t="str">
            <v>Nebraska</v>
          </cell>
        </row>
        <row r="3766">
          <cell r="B3766" t="str">
            <v>Ñeembucú</v>
          </cell>
        </row>
        <row r="3767">
          <cell r="B3767" t="str">
            <v>Neftçala</v>
          </cell>
        </row>
        <row r="3768">
          <cell r="B3768" t="str">
            <v>Negeri Sembilan</v>
          </cell>
        </row>
        <row r="3769">
          <cell r="B3769" t="str">
            <v>Negotino</v>
          </cell>
        </row>
        <row r="3770">
          <cell r="B3770" t="str">
            <v>Negros Occidental</v>
          </cell>
        </row>
        <row r="3771">
          <cell r="B3771" t="str">
            <v>Negros Oriental</v>
          </cell>
        </row>
        <row r="3772">
          <cell r="B3772" t="str">
            <v>Nei Mongol</v>
          </cell>
        </row>
        <row r="3773">
          <cell r="B3773" t="str">
            <v>Nelson</v>
          </cell>
        </row>
        <row r="3774">
          <cell r="B3774" t="str">
            <v>Neneckij avtonomnyj okrug</v>
          </cell>
        </row>
        <row r="3775">
          <cell r="B3775" t="str">
            <v>Nenetskiy avtonomnyy okrug</v>
          </cell>
        </row>
        <row r="3776">
          <cell r="B3776" t="str">
            <v>Neno</v>
          </cell>
        </row>
        <row r="3777">
          <cell r="B3777" t="str">
            <v>Neno</v>
          </cell>
        </row>
        <row r="3778">
          <cell r="B3778" t="str">
            <v>Neretas novads</v>
          </cell>
        </row>
        <row r="3779">
          <cell r="B3779" t="str">
            <v>Neringa</v>
          </cell>
        </row>
        <row r="3780">
          <cell r="B3780" t="str">
            <v>Netrakona</v>
          </cell>
        </row>
        <row r="3781">
          <cell r="B3781" t="str">
            <v>Neuchâtel</v>
          </cell>
        </row>
        <row r="3782">
          <cell r="B3782" t="str">
            <v>Neuquén</v>
          </cell>
        </row>
        <row r="3783">
          <cell r="B3783" t="str">
            <v>Nevada</v>
          </cell>
        </row>
        <row r="3784">
          <cell r="B3784" t="str">
            <v>Nevis</v>
          </cell>
        </row>
        <row r="3785">
          <cell r="B3785" t="str">
            <v>Nevşehir</v>
          </cell>
        </row>
        <row r="3786">
          <cell r="B3786" t="str">
            <v>New Brunswick</v>
          </cell>
        </row>
        <row r="3787">
          <cell r="B3787" t="str">
            <v>New Hampshire</v>
          </cell>
        </row>
        <row r="3788">
          <cell r="B3788" t="str">
            <v>New Ireland</v>
          </cell>
        </row>
        <row r="3789">
          <cell r="B3789" t="str">
            <v>New Jersey</v>
          </cell>
        </row>
        <row r="3790">
          <cell r="B3790" t="str">
            <v>New Mexico</v>
          </cell>
        </row>
        <row r="3791">
          <cell r="B3791" t="str">
            <v>New South Wales</v>
          </cell>
        </row>
        <row r="3792">
          <cell r="B3792" t="str">
            <v>New Taipei</v>
          </cell>
        </row>
        <row r="3793">
          <cell r="B3793" t="str">
            <v>New York</v>
          </cell>
        </row>
        <row r="3794">
          <cell r="B3794" t="str">
            <v>Newcastle upon Tyne</v>
          </cell>
        </row>
        <row r="3795">
          <cell r="B3795" t="str">
            <v>Newfoundland and Labrador</v>
          </cell>
        </row>
        <row r="3796">
          <cell r="B3796" t="str">
            <v>Newham</v>
          </cell>
        </row>
        <row r="3797">
          <cell r="B3797" t="str">
            <v>Newport [Casnewydd GB-CNW]</v>
          </cell>
        </row>
        <row r="3798">
          <cell r="B3798" t="str">
            <v>Newry, Mourne and Down</v>
          </cell>
        </row>
        <row r="3799">
          <cell r="B3799" t="str">
            <v>Ngaraard</v>
          </cell>
        </row>
        <row r="3800">
          <cell r="B3800" t="str">
            <v>Ngaraard</v>
          </cell>
        </row>
        <row r="3801">
          <cell r="B3801" t="str">
            <v>Ngarchelong</v>
          </cell>
        </row>
        <row r="3802">
          <cell r="B3802" t="str">
            <v>Ngarchelong</v>
          </cell>
        </row>
        <row r="3803">
          <cell r="B3803" t="str">
            <v>Ngardmau</v>
          </cell>
        </row>
        <row r="3804">
          <cell r="B3804" t="str">
            <v>Ngardmau</v>
          </cell>
        </row>
        <row r="3805">
          <cell r="B3805" t="str">
            <v>Ngatpang</v>
          </cell>
        </row>
        <row r="3806">
          <cell r="B3806" t="str">
            <v>Ngatpang</v>
          </cell>
        </row>
        <row r="3807">
          <cell r="B3807" t="str">
            <v>Ngazidja</v>
          </cell>
        </row>
        <row r="3808">
          <cell r="B3808" t="str">
            <v>Ngchesar</v>
          </cell>
        </row>
        <row r="3809">
          <cell r="B3809" t="str">
            <v>Ngchesar</v>
          </cell>
        </row>
        <row r="3810">
          <cell r="B3810" t="str">
            <v>Ngeremlengui</v>
          </cell>
        </row>
        <row r="3811">
          <cell r="B3811" t="str">
            <v>Ngeremlengui</v>
          </cell>
        </row>
        <row r="3812">
          <cell r="B3812" t="str">
            <v>Nghệ An</v>
          </cell>
        </row>
        <row r="3813">
          <cell r="B3813" t="str">
            <v>Ngiwal</v>
          </cell>
        </row>
        <row r="3814">
          <cell r="B3814" t="str">
            <v>Ngiwal</v>
          </cell>
        </row>
        <row r="3815">
          <cell r="B3815" t="str">
            <v>Ngöbe-Buglé</v>
          </cell>
        </row>
        <row r="3816">
          <cell r="B3816" t="str">
            <v>Ngora</v>
          </cell>
        </row>
        <row r="3817">
          <cell r="B3817" t="str">
            <v>Ngounié</v>
          </cell>
        </row>
        <row r="3818">
          <cell r="B3818" t="str">
            <v>Ngozi</v>
          </cell>
        </row>
        <row r="3819">
          <cell r="B3819" t="str">
            <v>Ngozi</v>
          </cell>
        </row>
        <row r="3820">
          <cell r="B3820" t="str">
            <v>Niamey</v>
          </cell>
        </row>
        <row r="3821">
          <cell r="B3821" t="str">
            <v>Niari</v>
          </cell>
        </row>
        <row r="3822">
          <cell r="B3822" t="str">
            <v>Niassa</v>
          </cell>
        </row>
        <row r="3823">
          <cell r="B3823" t="str">
            <v>Nibok</v>
          </cell>
        </row>
        <row r="3824">
          <cell r="B3824" t="str">
            <v>Nibok</v>
          </cell>
        </row>
        <row r="3825">
          <cell r="B3825" t="str">
            <v>Nīcas novads</v>
          </cell>
        </row>
        <row r="3826">
          <cell r="B3826" t="str">
            <v>Nickerie</v>
          </cell>
        </row>
        <row r="3827">
          <cell r="B3827" t="str">
            <v>Nidwalden</v>
          </cell>
        </row>
        <row r="3828">
          <cell r="B3828" t="str">
            <v>Niederösterreich</v>
          </cell>
        </row>
        <row r="3829">
          <cell r="B3829" t="str">
            <v>Niedersachsen</v>
          </cell>
        </row>
        <row r="3830">
          <cell r="B3830" t="str">
            <v>Nièvre</v>
          </cell>
        </row>
        <row r="3831">
          <cell r="B3831" t="str">
            <v>Niğde</v>
          </cell>
        </row>
        <row r="3832">
          <cell r="B3832" t="str">
            <v>Niger</v>
          </cell>
        </row>
        <row r="3833">
          <cell r="B3833" t="str">
            <v>Niigata</v>
          </cell>
        </row>
        <row r="3834">
          <cell r="B3834" t="str">
            <v>Nikšić</v>
          </cell>
        </row>
        <row r="3835">
          <cell r="B3835" t="str">
            <v>Nilandhe Atholhu Dhekunuburi</v>
          </cell>
        </row>
        <row r="3836">
          <cell r="B3836" t="str">
            <v>Nilandhe Atholhu Uthuruburi</v>
          </cell>
        </row>
        <row r="3837">
          <cell r="B3837" t="str">
            <v>Nilphamari</v>
          </cell>
        </row>
        <row r="3838">
          <cell r="B3838" t="str">
            <v>Nimba</v>
          </cell>
        </row>
        <row r="3839">
          <cell r="B3839" t="str">
            <v>Nīmrōz</v>
          </cell>
        </row>
        <row r="3840">
          <cell r="B3840" t="str">
            <v>Nīmrōz</v>
          </cell>
        </row>
        <row r="3841">
          <cell r="B3841" t="str">
            <v>Nīnawá</v>
          </cell>
        </row>
        <row r="3842">
          <cell r="B3842" t="str">
            <v>Ningxia</v>
          </cell>
        </row>
        <row r="3843">
          <cell r="B3843" t="str">
            <v>Ninh Bình</v>
          </cell>
        </row>
        <row r="3844">
          <cell r="B3844" t="str">
            <v>Ninh Thuận</v>
          </cell>
        </row>
        <row r="3845">
          <cell r="B3845" t="str">
            <v>Nip</v>
          </cell>
        </row>
        <row r="3846">
          <cell r="B3846" t="str">
            <v>Nippes</v>
          </cell>
        </row>
        <row r="3847">
          <cell r="B3847" t="str">
            <v>Nišavski okrug</v>
          </cell>
        </row>
        <row r="3848">
          <cell r="B3848" t="str">
            <v>Nisporeni</v>
          </cell>
        </row>
        <row r="3849">
          <cell r="B3849" t="str">
            <v>Nitriansky kraj</v>
          </cell>
        </row>
        <row r="3850">
          <cell r="B3850" t="str">
            <v>Niuas</v>
          </cell>
        </row>
        <row r="3851">
          <cell r="B3851" t="str">
            <v>Niuas</v>
          </cell>
        </row>
        <row r="3852">
          <cell r="B3852" t="str">
            <v>Niutao</v>
          </cell>
        </row>
        <row r="3853">
          <cell r="B3853" t="str">
            <v>Nižegorodskaja oblast'</v>
          </cell>
        </row>
        <row r="3854">
          <cell r="B3854" t="str">
            <v>Nizhegorodskaya oblast'</v>
          </cell>
        </row>
        <row r="3855">
          <cell r="B3855" t="str">
            <v>Njombe</v>
          </cell>
        </row>
        <row r="3856">
          <cell r="B3856" t="str">
            <v>Nkhata Bay</v>
          </cell>
        </row>
        <row r="3857">
          <cell r="B3857" t="str">
            <v>Nkhata Bay</v>
          </cell>
        </row>
        <row r="3858">
          <cell r="B3858" t="str">
            <v>Nkhotakota</v>
          </cell>
        </row>
        <row r="3859">
          <cell r="B3859" t="str">
            <v>Nkhotakota</v>
          </cell>
        </row>
        <row r="3860">
          <cell r="B3860" t="str">
            <v>Nò</v>
          </cell>
        </row>
        <row r="3861">
          <cell r="B3861" t="str">
            <v>Noakhali</v>
          </cell>
        </row>
        <row r="3862">
          <cell r="B3862" t="str">
            <v>Nòdès</v>
          </cell>
        </row>
        <row r="3863">
          <cell r="B3863" t="str">
            <v>Nòdwès</v>
          </cell>
        </row>
        <row r="3864">
          <cell r="B3864" t="str">
            <v>Nógrád</v>
          </cell>
        </row>
        <row r="3865">
          <cell r="B3865" t="str">
            <v>Nong Bua Lam Phu</v>
          </cell>
        </row>
        <row r="3866">
          <cell r="B3866" t="str">
            <v>Nong Khai</v>
          </cell>
        </row>
        <row r="3867">
          <cell r="B3867" t="str">
            <v>Nonthaburi</v>
          </cell>
        </row>
        <row r="3868">
          <cell r="B3868" t="str">
            <v>Noonu</v>
          </cell>
        </row>
        <row r="3869">
          <cell r="B3869" t="str">
            <v>Noord-Brabant</v>
          </cell>
        </row>
        <row r="3870">
          <cell r="B3870" t="str">
            <v>Noord-Holland</v>
          </cell>
        </row>
        <row r="3871">
          <cell r="B3871" t="str">
            <v>Noord-Kaap</v>
          </cell>
        </row>
        <row r="3872">
          <cell r="B3872" t="str">
            <v>Noordwes</v>
          </cell>
        </row>
        <row r="3873">
          <cell r="B3873" t="str">
            <v>Nord</v>
          </cell>
        </row>
        <row r="3874">
          <cell r="B3874" t="str">
            <v>Nord</v>
          </cell>
        </row>
        <row r="3875">
          <cell r="B3875" t="str">
            <v>Nord</v>
          </cell>
        </row>
        <row r="3876">
          <cell r="B3876" t="str">
            <v>Nord</v>
          </cell>
        </row>
        <row r="3877">
          <cell r="B3877" t="str">
            <v>Nord</v>
          </cell>
        </row>
        <row r="3878">
          <cell r="B3878" t="str">
            <v>Nord-Est</v>
          </cell>
        </row>
        <row r="3879">
          <cell r="B3879" t="str">
            <v>Nordjylland</v>
          </cell>
        </row>
        <row r="3880">
          <cell r="B3880" t="str">
            <v>Nord-Kivu</v>
          </cell>
        </row>
        <row r="3881">
          <cell r="B3881" t="str">
            <v>Nordland</v>
          </cell>
        </row>
        <row r="3882">
          <cell r="B3882" t="str">
            <v>Nordland</v>
          </cell>
        </row>
        <row r="3883">
          <cell r="B3883" t="str">
            <v>Nord-Ouest</v>
          </cell>
        </row>
        <row r="3884">
          <cell r="B3884" t="str">
            <v>Nord-Ouest</v>
          </cell>
        </row>
        <row r="3885">
          <cell r="B3885" t="str">
            <v>Nord-Pas-de-Calais</v>
          </cell>
        </row>
        <row r="3886">
          <cell r="B3886" t="str">
            <v>Nordrhein-Westfalen</v>
          </cell>
        </row>
        <row r="3887">
          <cell r="B3887" t="str">
            <v>Nord-Trøndelag</v>
          </cell>
        </row>
        <row r="3888">
          <cell r="B3888" t="str">
            <v>Nord-Trøndelag</v>
          </cell>
        </row>
        <row r="3889">
          <cell r="B3889" t="str">
            <v>Norðurland eystra</v>
          </cell>
        </row>
        <row r="3890">
          <cell r="B3890" t="str">
            <v>Norðurland vestra</v>
          </cell>
        </row>
        <row r="3891">
          <cell r="B3891" t="str">
            <v>Norfolk</v>
          </cell>
        </row>
        <row r="3892">
          <cell r="B3892" t="str">
            <v>Norra Karelen</v>
          </cell>
        </row>
        <row r="3893">
          <cell r="B3893" t="str">
            <v>Norra Österbotten</v>
          </cell>
        </row>
        <row r="3894">
          <cell r="B3894" t="str">
            <v>Norra Savolax</v>
          </cell>
        </row>
        <row r="3895">
          <cell r="B3895" t="str">
            <v>Norrbottens län [SE-25]</v>
          </cell>
        </row>
        <row r="3896">
          <cell r="B3896" t="str">
            <v>Norte</v>
          </cell>
        </row>
        <row r="3897">
          <cell r="B3897" t="str">
            <v>Norte de Santander</v>
          </cell>
        </row>
        <row r="3898">
          <cell r="B3898" t="str">
            <v>North</v>
          </cell>
        </row>
        <row r="3899">
          <cell r="B3899" t="str">
            <v>North</v>
          </cell>
        </row>
        <row r="3900">
          <cell r="B3900" t="str">
            <v>North Abaco</v>
          </cell>
        </row>
        <row r="3901">
          <cell r="B3901" t="str">
            <v>North Andros</v>
          </cell>
        </row>
        <row r="3902">
          <cell r="B3902" t="str">
            <v>North Ayrshire</v>
          </cell>
        </row>
        <row r="3903">
          <cell r="B3903" t="str">
            <v>North Bank</v>
          </cell>
        </row>
        <row r="3904">
          <cell r="B3904" t="str">
            <v>North Carolina</v>
          </cell>
        </row>
        <row r="3905">
          <cell r="B3905" t="str">
            <v>North Central</v>
          </cell>
        </row>
        <row r="3906">
          <cell r="B3906" t="str">
            <v>North Central Province</v>
          </cell>
        </row>
        <row r="3907">
          <cell r="B3907" t="str">
            <v>North Dakota</v>
          </cell>
        </row>
        <row r="3908">
          <cell r="B3908" t="str">
            <v>North Darfur</v>
          </cell>
        </row>
        <row r="3909">
          <cell r="B3909" t="str">
            <v>North East</v>
          </cell>
        </row>
        <row r="3910">
          <cell r="B3910" t="str">
            <v>North East</v>
          </cell>
        </row>
        <row r="3911">
          <cell r="B3911" t="str">
            <v>North East Lincolnshire</v>
          </cell>
        </row>
        <row r="3912">
          <cell r="B3912" t="str">
            <v>North Eleuthera</v>
          </cell>
        </row>
        <row r="3913">
          <cell r="B3913" t="str">
            <v>North Gaza</v>
          </cell>
        </row>
        <row r="3914">
          <cell r="B3914" t="str">
            <v>North Kordofan</v>
          </cell>
        </row>
        <row r="3915">
          <cell r="B3915" t="str">
            <v>North Lanarkshire</v>
          </cell>
        </row>
        <row r="3916">
          <cell r="B3916" t="str">
            <v>North Lincolnshire</v>
          </cell>
        </row>
        <row r="3917">
          <cell r="B3917" t="str">
            <v>North Somerset</v>
          </cell>
        </row>
        <row r="3918">
          <cell r="B3918" t="str">
            <v>North Tyneside</v>
          </cell>
        </row>
        <row r="3919">
          <cell r="B3919" t="str">
            <v>North West</v>
          </cell>
        </row>
        <row r="3920">
          <cell r="B3920" t="str">
            <v>North West</v>
          </cell>
        </row>
        <row r="3921">
          <cell r="B3921" t="str">
            <v>North Western Province</v>
          </cell>
        </row>
        <row r="3922">
          <cell r="B3922" t="str">
            <v>North Yorkshire</v>
          </cell>
        </row>
        <row r="3923">
          <cell r="B3923" t="str">
            <v>Northamptonshire</v>
          </cell>
        </row>
        <row r="3924">
          <cell r="B3924" t="str">
            <v>Northern</v>
          </cell>
        </row>
        <row r="3925">
          <cell r="B3925" t="str">
            <v>Northern</v>
          </cell>
        </row>
        <row r="3926">
          <cell r="B3926" t="str">
            <v>Northern</v>
          </cell>
        </row>
        <row r="3927">
          <cell r="B3927" t="str">
            <v>Northern</v>
          </cell>
        </row>
        <row r="3928">
          <cell r="B3928" t="str">
            <v>Northern</v>
          </cell>
        </row>
        <row r="3929">
          <cell r="B3929" t="str">
            <v>Northern</v>
          </cell>
        </row>
        <row r="3930">
          <cell r="B3930" t="str">
            <v>Northern</v>
          </cell>
        </row>
        <row r="3931">
          <cell r="B3931" t="str">
            <v>Northern</v>
          </cell>
        </row>
        <row r="3932">
          <cell r="B3932" t="str">
            <v>Northern Bahr el Ghazal</v>
          </cell>
        </row>
        <row r="3933">
          <cell r="B3933" t="str">
            <v>Northern Cape</v>
          </cell>
        </row>
        <row r="3934">
          <cell r="B3934" t="str">
            <v>Northern Ireland</v>
          </cell>
        </row>
        <row r="3935">
          <cell r="B3935" t="str">
            <v>Northern Mariana Islands</v>
          </cell>
        </row>
        <row r="3936">
          <cell r="B3936" t="str">
            <v>Northern Mindanao (Region X)</v>
          </cell>
        </row>
        <row r="3937">
          <cell r="B3937" t="str">
            <v>Northern Province</v>
          </cell>
        </row>
        <row r="3938">
          <cell r="B3938" t="str">
            <v>Northern Region</v>
          </cell>
        </row>
        <row r="3939">
          <cell r="B3939" t="str">
            <v>Northern Samar</v>
          </cell>
        </row>
        <row r="3940">
          <cell r="B3940" t="str">
            <v>Northern Territory</v>
          </cell>
        </row>
        <row r="3941">
          <cell r="B3941" t="str">
            <v>Northland</v>
          </cell>
        </row>
        <row r="3942">
          <cell r="B3942" t="str">
            <v>Northumberland</v>
          </cell>
        </row>
        <row r="3943">
          <cell r="B3943" t="str">
            <v>North-West</v>
          </cell>
        </row>
        <row r="3944">
          <cell r="B3944" t="str">
            <v>North-West</v>
          </cell>
        </row>
        <row r="3945">
          <cell r="B3945" t="str">
            <v>Northwest Territories</v>
          </cell>
        </row>
        <row r="3946">
          <cell r="B3946" t="str">
            <v>North-Western</v>
          </cell>
        </row>
        <row r="3947">
          <cell r="B3947" t="str">
            <v>Notío Aigaío</v>
          </cell>
        </row>
        <row r="3948">
          <cell r="B3948" t="str">
            <v>Nottingham</v>
          </cell>
        </row>
        <row r="3949">
          <cell r="B3949" t="str">
            <v>Nottinghamshire</v>
          </cell>
        </row>
        <row r="3950">
          <cell r="B3950" t="str">
            <v>Nouaceur</v>
          </cell>
        </row>
        <row r="3951">
          <cell r="B3951" t="str">
            <v>Nouakchott Nord</v>
          </cell>
        </row>
        <row r="3952">
          <cell r="B3952" t="str">
            <v>Nouakchott Ouest</v>
          </cell>
        </row>
        <row r="3953">
          <cell r="B3953" t="str">
            <v>Nouakchott Sud</v>
          </cell>
        </row>
        <row r="3954">
          <cell r="B3954" t="str">
            <v>Noumbiel</v>
          </cell>
        </row>
        <row r="3955">
          <cell r="B3955" t="str">
            <v>Nouveau-Brunswick</v>
          </cell>
        </row>
        <row r="3956">
          <cell r="B3956" t="str">
            <v>Nouvelle-Calédonie</v>
          </cell>
        </row>
        <row r="3957">
          <cell r="B3957" t="str">
            <v>Nouvelle-Écosse</v>
          </cell>
        </row>
        <row r="3958">
          <cell r="B3958" t="str">
            <v>Nova Gorica</v>
          </cell>
        </row>
        <row r="3959">
          <cell r="B3959" t="str">
            <v>Nova Scotia</v>
          </cell>
        </row>
        <row r="3960">
          <cell r="B3960" t="str">
            <v>Novaci</v>
          </cell>
        </row>
        <row r="3961">
          <cell r="B3961" t="str">
            <v>Novara</v>
          </cell>
        </row>
        <row r="3962">
          <cell r="B3962" t="str">
            <v>Novgorodskaja oblast'</v>
          </cell>
        </row>
        <row r="3963">
          <cell r="B3963" t="str">
            <v>Novgorodskaya oblast'</v>
          </cell>
        </row>
        <row r="3964">
          <cell r="B3964" t="str">
            <v>Novo Mesto</v>
          </cell>
        </row>
        <row r="3965">
          <cell r="B3965" t="str">
            <v>Novo Selo</v>
          </cell>
        </row>
        <row r="3966">
          <cell r="B3966" t="str">
            <v>Novosibirskaja oblast'</v>
          </cell>
        </row>
        <row r="3967">
          <cell r="B3967" t="str">
            <v>Novosibirskaya oblast'</v>
          </cell>
        </row>
        <row r="3968">
          <cell r="B3968" t="str">
            <v>Nový Jičín</v>
          </cell>
        </row>
        <row r="3969">
          <cell r="B3969" t="str">
            <v>Nsanje</v>
          </cell>
        </row>
        <row r="3970">
          <cell r="B3970" t="str">
            <v>Nsanje</v>
          </cell>
        </row>
        <row r="3971">
          <cell r="B3971" t="str">
            <v>Ntcheu</v>
          </cell>
        </row>
        <row r="3972">
          <cell r="B3972" t="str">
            <v>Ntcheu</v>
          </cell>
        </row>
        <row r="3973">
          <cell r="B3973" t="str">
            <v>Ntchisi</v>
          </cell>
        </row>
        <row r="3974">
          <cell r="B3974" t="str">
            <v>Ntchisi</v>
          </cell>
        </row>
        <row r="3975">
          <cell r="B3975" t="str">
            <v>Ntoroko</v>
          </cell>
        </row>
        <row r="3976">
          <cell r="B3976" t="str">
            <v>Ntshona-Koloni</v>
          </cell>
        </row>
        <row r="3977">
          <cell r="B3977" t="str">
            <v>Ntshonalanga-Kapa</v>
          </cell>
        </row>
        <row r="3978">
          <cell r="B3978" t="str">
            <v>Ntungamo</v>
          </cell>
        </row>
        <row r="3979">
          <cell r="B3979" t="str">
            <v>Nueva Ecija</v>
          </cell>
        </row>
        <row r="3980">
          <cell r="B3980" t="str">
            <v>Nueva Esparta</v>
          </cell>
        </row>
        <row r="3981">
          <cell r="B3981" t="str">
            <v>Nueva Segovia</v>
          </cell>
        </row>
        <row r="3982">
          <cell r="B3982" t="str">
            <v>Nueva Vizcaya</v>
          </cell>
        </row>
        <row r="3983">
          <cell r="B3983" t="str">
            <v>Nuevo León</v>
          </cell>
        </row>
        <row r="3984">
          <cell r="B3984" t="str">
            <v>Nugaal</v>
          </cell>
        </row>
        <row r="3985">
          <cell r="B3985" t="str">
            <v>Nui</v>
          </cell>
        </row>
        <row r="3986">
          <cell r="B3986" t="str">
            <v>Nukufetau</v>
          </cell>
        </row>
        <row r="3987">
          <cell r="B3987" t="str">
            <v>Nukulaelae</v>
          </cell>
        </row>
        <row r="3988">
          <cell r="B3988" t="str">
            <v>Nunavut</v>
          </cell>
        </row>
        <row r="3989">
          <cell r="B3989" t="str">
            <v>Nunavut</v>
          </cell>
        </row>
        <row r="3990">
          <cell r="B3990" t="str">
            <v>Nuoro</v>
          </cell>
        </row>
        <row r="3991">
          <cell r="B3991" t="str">
            <v>Nūristān</v>
          </cell>
        </row>
        <row r="3992">
          <cell r="B3992" t="str">
            <v>Nūristān</v>
          </cell>
        </row>
        <row r="3993">
          <cell r="B3993" t="str">
            <v>Nusa Tenggara</v>
          </cell>
        </row>
        <row r="3994">
          <cell r="B3994" t="str">
            <v>Nusa Tenggara Barat</v>
          </cell>
        </row>
        <row r="3995">
          <cell r="B3995" t="str">
            <v>Nusa Tenggara Timur</v>
          </cell>
        </row>
        <row r="3996">
          <cell r="B3996" t="str">
            <v>Nuvara Ĕliya</v>
          </cell>
        </row>
        <row r="3997">
          <cell r="B3997" t="str">
            <v>Nuvarĕliyā</v>
          </cell>
        </row>
        <row r="3998">
          <cell r="B3998" t="str">
            <v>Nuwākshūţ al Gharbīyah</v>
          </cell>
        </row>
        <row r="3999">
          <cell r="B3999" t="str">
            <v>Nuwākshūţ al Janūbīyah</v>
          </cell>
        </row>
        <row r="4000">
          <cell r="B4000" t="str">
            <v>Nuwākshūţ ash Shamālīyah</v>
          </cell>
        </row>
        <row r="4001">
          <cell r="B4001" t="str">
            <v>Nuwara Eliya</v>
          </cell>
        </row>
        <row r="4002">
          <cell r="B4002" t="str">
            <v>Nuweva Biskaya</v>
          </cell>
        </row>
        <row r="4003">
          <cell r="B4003" t="str">
            <v>Nuweva Esiha</v>
          </cell>
        </row>
        <row r="4004">
          <cell r="B4004" t="str">
            <v>N'walungu-Vupeladyambu</v>
          </cell>
        </row>
        <row r="4005">
          <cell r="B4005" t="str">
            <v>Nwoya</v>
          </cell>
        </row>
        <row r="4006">
          <cell r="B4006" t="str">
            <v>Nyakatho-Kapa</v>
          </cell>
        </row>
        <row r="4007">
          <cell r="B4007" t="str">
            <v>Nyakatho-Ntshonalanga</v>
          </cell>
        </row>
        <row r="4008">
          <cell r="B4008" t="str">
            <v>Nyamira</v>
          </cell>
        </row>
        <row r="4009">
          <cell r="B4009" t="str">
            <v>Nyandarua</v>
          </cell>
        </row>
        <row r="4010">
          <cell r="B4010" t="str">
            <v>Nyanga</v>
          </cell>
        </row>
        <row r="4011">
          <cell r="B4011" t="str">
            <v>Nyeri</v>
          </cell>
        </row>
        <row r="4012">
          <cell r="B4012" t="str">
            <v>Nyíregyháza</v>
          </cell>
        </row>
        <row r="4013">
          <cell r="B4013" t="str">
            <v>Nyland</v>
          </cell>
        </row>
        <row r="4014">
          <cell r="B4014" t="str">
            <v>Nymburk</v>
          </cell>
        </row>
        <row r="4015">
          <cell r="B4015" t="str">
            <v>Nzérékoré</v>
          </cell>
        </row>
        <row r="4016">
          <cell r="B4016" t="str">
            <v>Nzérékoré</v>
          </cell>
        </row>
        <row r="4017">
          <cell r="B4017" t="str">
            <v>O Kap</v>
          </cell>
        </row>
        <row r="4018">
          <cell r="B4018" t="str">
            <v>Ō Tākou</v>
          </cell>
        </row>
        <row r="4019">
          <cell r="B4019" t="str">
            <v>Oaxaca</v>
          </cell>
        </row>
        <row r="4020">
          <cell r="B4020" t="str">
            <v>Oberösterreich</v>
          </cell>
        </row>
        <row r="4021">
          <cell r="B4021" t="str">
            <v>Obock</v>
          </cell>
        </row>
        <row r="4022">
          <cell r="B4022" t="str">
            <v>Obwalden</v>
          </cell>
        </row>
        <row r="4023">
          <cell r="B4023" t="str">
            <v>Ocnița</v>
          </cell>
        </row>
        <row r="4024">
          <cell r="B4024" t="str">
            <v>Ocotepeque</v>
          </cell>
        </row>
        <row r="4025">
          <cell r="B4025" t="str">
            <v>Odeska oblast</v>
          </cell>
        </row>
        <row r="4026">
          <cell r="B4026" t="str">
            <v>Odisha</v>
          </cell>
        </row>
        <row r="4027">
          <cell r="B4027" t="str">
            <v>Odranci</v>
          </cell>
        </row>
        <row r="4028">
          <cell r="B4028" t="str">
            <v>Oecussi</v>
          </cell>
        </row>
        <row r="4029">
          <cell r="B4029" t="str">
            <v>Oekusi-Ambenu</v>
          </cell>
        </row>
        <row r="4030">
          <cell r="B4030" t="str">
            <v>Offaly</v>
          </cell>
        </row>
        <row r="4031">
          <cell r="B4031" t="str">
            <v>Ogliastra</v>
          </cell>
        </row>
        <row r="4032">
          <cell r="B4032" t="str">
            <v>Ogooué-Ivindo</v>
          </cell>
        </row>
        <row r="4033">
          <cell r="B4033" t="str">
            <v>Ogooué-Lolo</v>
          </cell>
        </row>
        <row r="4034">
          <cell r="B4034" t="str">
            <v>Ogooué-Maritime</v>
          </cell>
        </row>
        <row r="4035">
          <cell r="B4035" t="str">
            <v>Ogres novads</v>
          </cell>
        </row>
        <row r="4036">
          <cell r="B4036" t="str">
            <v>Ogun</v>
          </cell>
        </row>
        <row r="4037">
          <cell r="B4037" t="str">
            <v>Oğuz</v>
          </cell>
        </row>
        <row r="4038">
          <cell r="B4038" t="str">
            <v>Ohangwena</v>
          </cell>
        </row>
        <row r="4039">
          <cell r="B4039" t="str">
            <v>Ohio</v>
          </cell>
        </row>
        <row r="4040">
          <cell r="B4040" t="str">
            <v>Ohrid</v>
          </cell>
        </row>
        <row r="4041">
          <cell r="B4041" t="str">
            <v>Oio</v>
          </cell>
        </row>
        <row r="4042">
          <cell r="B4042" t="str">
            <v>Oise</v>
          </cell>
        </row>
        <row r="4043">
          <cell r="B4043" t="str">
            <v>Oita</v>
          </cell>
        </row>
        <row r="4044">
          <cell r="B4044" t="str">
            <v>Ôita</v>
          </cell>
        </row>
        <row r="4045">
          <cell r="B4045" t="str">
            <v>Okayama</v>
          </cell>
        </row>
        <row r="4046">
          <cell r="B4046" t="str">
            <v>Okinawa</v>
          </cell>
        </row>
        <row r="4047">
          <cell r="B4047" t="str">
            <v>Oklahoma</v>
          </cell>
        </row>
        <row r="4048">
          <cell r="B4048" t="str">
            <v>Olaines novads</v>
          </cell>
        </row>
        <row r="4049">
          <cell r="B4049" t="str">
            <v>Olancho</v>
          </cell>
        </row>
        <row r="4050">
          <cell r="B4050" t="str">
            <v>Olbia-Tempio</v>
          </cell>
        </row>
        <row r="4051">
          <cell r="B4051" t="str">
            <v>Oldham</v>
          </cell>
        </row>
        <row r="4052">
          <cell r="B4052" t="str">
            <v>Olomouc</v>
          </cell>
        </row>
        <row r="4053">
          <cell r="B4053" t="str">
            <v>Olomoucký kraj</v>
          </cell>
        </row>
        <row r="4054">
          <cell r="B4054" t="str">
            <v>Olt</v>
          </cell>
        </row>
        <row r="4055">
          <cell r="B4055" t="str">
            <v>Omaheke</v>
          </cell>
        </row>
        <row r="4056">
          <cell r="B4056" t="str">
            <v>Ömbëlä-Pökö</v>
          </cell>
        </row>
        <row r="4057">
          <cell r="B4057" t="str">
            <v>Ombella-Mpoko</v>
          </cell>
        </row>
        <row r="4058">
          <cell r="B4058" t="str">
            <v>Ömnögovĭ</v>
          </cell>
        </row>
        <row r="4059">
          <cell r="B4059" t="str">
            <v>Omskaja oblast'</v>
          </cell>
        </row>
        <row r="4060">
          <cell r="B4060" t="str">
            <v>Omskaya oblast'</v>
          </cell>
        </row>
        <row r="4061">
          <cell r="B4061" t="str">
            <v>Omusati</v>
          </cell>
        </row>
        <row r="4062">
          <cell r="B4062" t="str">
            <v>Ondo</v>
          </cell>
        </row>
        <row r="4063">
          <cell r="B4063" t="str">
            <v>Ongtüstik Qazaqstan oblysy</v>
          </cell>
        </row>
        <row r="4064">
          <cell r="B4064" t="str">
            <v>Ontario</v>
          </cell>
        </row>
        <row r="4065">
          <cell r="B4065" t="str">
            <v>Ontario</v>
          </cell>
        </row>
        <row r="4066">
          <cell r="B4066" t="str">
            <v>Oos-Kaap</v>
          </cell>
        </row>
        <row r="4067">
          <cell r="B4067" t="str">
            <v>Oost-Vlaanderen</v>
          </cell>
        </row>
        <row r="4068">
          <cell r="B4068" t="str">
            <v>Opava</v>
          </cell>
        </row>
        <row r="4069">
          <cell r="B4069" t="str">
            <v>Oplotnica</v>
          </cell>
        </row>
        <row r="4070">
          <cell r="B4070" t="str">
            <v>Opolskie</v>
          </cell>
        </row>
        <row r="4071">
          <cell r="B4071" t="str">
            <v>Oppland</v>
          </cell>
        </row>
        <row r="4072">
          <cell r="B4072" t="str">
            <v>Oppland</v>
          </cell>
        </row>
        <row r="4073">
          <cell r="B4073" t="str">
            <v>Oran</v>
          </cell>
        </row>
        <row r="4074">
          <cell r="B4074" t="str">
            <v>Orange Walk</v>
          </cell>
        </row>
        <row r="4075">
          <cell r="B4075" t="str">
            <v>Ordino</v>
          </cell>
        </row>
        <row r="4076">
          <cell r="B4076" t="str">
            <v>Ordu</v>
          </cell>
        </row>
        <row r="4077">
          <cell r="B4077" t="str">
            <v>Ordubad</v>
          </cell>
        </row>
        <row r="4078">
          <cell r="B4078" t="str">
            <v>Örebro län [SE-18]</v>
          </cell>
        </row>
        <row r="4079">
          <cell r="B4079" t="str">
            <v>Oregon</v>
          </cell>
        </row>
        <row r="4080">
          <cell r="B4080" t="str">
            <v>Orellana</v>
          </cell>
        </row>
        <row r="4081">
          <cell r="B4081" t="str">
            <v>Orenburgskaja oblast'</v>
          </cell>
        </row>
        <row r="4082">
          <cell r="B4082" t="str">
            <v>Orenburgskaya oblast'</v>
          </cell>
        </row>
        <row r="4083">
          <cell r="B4083" t="str">
            <v>Orhei</v>
          </cell>
        </row>
        <row r="4084">
          <cell r="B4084" t="str">
            <v>Orhon</v>
          </cell>
        </row>
        <row r="4085">
          <cell r="B4085" t="str">
            <v>Orientale</v>
          </cell>
        </row>
        <row r="4086">
          <cell r="B4086" t="str">
            <v>Oristano</v>
          </cell>
        </row>
        <row r="4087">
          <cell r="B4087" t="str">
            <v>Orkney Islands</v>
          </cell>
        </row>
        <row r="4088">
          <cell r="B4088" t="str">
            <v>Orlovskaja oblast'</v>
          </cell>
        </row>
        <row r="4089">
          <cell r="B4089" t="str">
            <v>Orlovskaya oblast'</v>
          </cell>
        </row>
        <row r="4090">
          <cell r="B4090" t="str">
            <v>Ormož</v>
          </cell>
        </row>
        <row r="4091">
          <cell r="B4091" t="str">
            <v>Orne</v>
          </cell>
        </row>
        <row r="4092">
          <cell r="B4092" t="str">
            <v>Oromia</v>
          </cell>
        </row>
        <row r="4093">
          <cell r="B4093" t="str">
            <v>Oromīya</v>
          </cell>
        </row>
        <row r="4094">
          <cell r="B4094" t="str">
            <v>Oruro</v>
          </cell>
        </row>
        <row r="4095">
          <cell r="B4095" t="str">
            <v>Osaka</v>
          </cell>
        </row>
        <row r="4096">
          <cell r="B4096" t="str">
            <v>Ôsaka</v>
          </cell>
        </row>
        <row r="4097">
          <cell r="B4097" t="str">
            <v>Osh</v>
          </cell>
        </row>
        <row r="4098">
          <cell r="B4098" t="str">
            <v>Osh</v>
          </cell>
        </row>
        <row r="4099">
          <cell r="B4099" t="str">
            <v>Oshana</v>
          </cell>
        </row>
        <row r="4100">
          <cell r="B4100" t="str">
            <v>Oshikoto</v>
          </cell>
        </row>
        <row r="4101">
          <cell r="B4101" t="str">
            <v>Oshskaya oblast'</v>
          </cell>
        </row>
        <row r="4102">
          <cell r="B4102" t="str">
            <v>Osilnica</v>
          </cell>
        </row>
        <row r="4103">
          <cell r="B4103" t="str">
            <v>Osječko-baranjska županija</v>
          </cell>
        </row>
        <row r="4104">
          <cell r="B4104" t="str">
            <v>Oslo</v>
          </cell>
        </row>
        <row r="4105">
          <cell r="B4105" t="str">
            <v>Oslo</v>
          </cell>
        </row>
        <row r="4106">
          <cell r="B4106" t="str">
            <v>Osmaniye</v>
          </cell>
        </row>
        <row r="4107">
          <cell r="B4107" t="str">
            <v>Ošskaja oblast'</v>
          </cell>
        </row>
        <row r="4108">
          <cell r="B4108" t="str">
            <v>Österbotten</v>
          </cell>
        </row>
        <row r="4109">
          <cell r="B4109" t="str">
            <v>Östergötlands län [SE-05]</v>
          </cell>
        </row>
        <row r="4110">
          <cell r="B4110" t="str">
            <v>Østfold</v>
          </cell>
        </row>
        <row r="4111">
          <cell r="B4111" t="str">
            <v>Østfold</v>
          </cell>
        </row>
        <row r="4112">
          <cell r="B4112" t="str">
            <v>Ostrava město</v>
          </cell>
        </row>
        <row r="4113">
          <cell r="B4113" t="str">
            <v>Osun</v>
          </cell>
        </row>
        <row r="4114">
          <cell r="B4114" t="str">
            <v>Otago</v>
          </cell>
        </row>
        <row r="4115">
          <cell r="B4115" t="str">
            <v>Otdar Mean Chey</v>
          </cell>
        </row>
        <row r="4116">
          <cell r="B4116" t="str">
            <v>Ŏtdâr Méanchey</v>
          </cell>
        </row>
        <row r="4117">
          <cell r="B4117" t="str">
            <v>Otjozondjupa</v>
          </cell>
        </row>
        <row r="4118">
          <cell r="B4118" t="str">
            <v>Otuke</v>
          </cell>
        </row>
        <row r="4119">
          <cell r="B4119" t="str">
            <v>Ouaddaï</v>
          </cell>
        </row>
        <row r="4120">
          <cell r="B4120" t="str">
            <v>Ouaka</v>
          </cell>
        </row>
        <row r="4121">
          <cell r="B4121" t="str">
            <v>Ouargla</v>
          </cell>
        </row>
        <row r="4122">
          <cell r="B4122" t="str">
            <v>Ouarzazate</v>
          </cell>
        </row>
        <row r="4123">
          <cell r="B4123" t="str">
            <v>Oubritenga</v>
          </cell>
        </row>
        <row r="4124">
          <cell r="B4124" t="str">
            <v>Oudalan</v>
          </cell>
        </row>
        <row r="4125">
          <cell r="B4125" t="str">
            <v>Oudomsai</v>
          </cell>
        </row>
        <row r="4126">
          <cell r="B4126" t="str">
            <v>Oudômxai</v>
          </cell>
        </row>
        <row r="4127">
          <cell r="B4127" t="str">
            <v>Oued ed Dahab (EH)</v>
          </cell>
        </row>
        <row r="4128">
          <cell r="B4128" t="str">
            <v>Oued ed Dahab-Lagouira (EH)</v>
          </cell>
        </row>
        <row r="4129">
          <cell r="B4129" t="str">
            <v>Ouémé</v>
          </cell>
        </row>
        <row r="4130">
          <cell r="B4130" t="str">
            <v>Ouest</v>
          </cell>
        </row>
        <row r="4131">
          <cell r="B4131" t="str">
            <v>Ouest</v>
          </cell>
        </row>
        <row r="4132">
          <cell r="B4132" t="str">
            <v>Ouest</v>
          </cell>
        </row>
        <row r="4133">
          <cell r="B4133" t="str">
            <v>Ouham</v>
          </cell>
        </row>
        <row r="4134">
          <cell r="B4134" t="str">
            <v>Ouham-Pendé</v>
          </cell>
        </row>
        <row r="4135">
          <cell r="B4135" t="str">
            <v>Oujda-Angad</v>
          </cell>
        </row>
        <row r="4136">
          <cell r="B4136" t="str">
            <v>Oum el Bouaghi</v>
          </cell>
        </row>
        <row r="4137">
          <cell r="B4137" t="str">
            <v>Ourense [Orense]</v>
          </cell>
        </row>
        <row r="4138">
          <cell r="B4138" t="str">
            <v>Overijssel</v>
          </cell>
        </row>
        <row r="4139">
          <cell r="B4139" t="str">
            <v>Övörhangay</v>
          </cell>
        </row>
        <row r="4140">
          <cell r="B4140" t="str">
            <v>Oxfordshire</v>
          </cell>
        </row>
        <row r="4141">
          <cell r="B4141" t="str">
            <v>Oyam</v>
          </cell>
        </row>
        <row r="4142">
          <cell r="B4142" t="str">
            <v>Oyo</v>
          </cell>
        </row>
        <row r="4143">
          <cell r="B4143" t="str">
            <v>Ozama</v>
          </cell>
        </row>
        <row r="4144">
          <cell r="B4144" t="str">
            <v>Ozolnieku novads</v>
          </cell>
        </row>
        <row r="4145">
          <cell r="B4145" t="str">
            <v>Pabna</v>
          </cell>
        </row>
        <row r="4146">
          <cell r="B4146" t="str">
            <v>Pader</v>
          </cell>
        </row>
        <row r="4147">
          <cell r="B4147" t="str">
            <v>Padova</v>
          </cell>
        </row>
        <row r="4148">
          <cell r="B4148" t="str">
            <v>Pafos</v>
          </cell>
        </row>
        <row r="4149">
          <cell r="B4149" t="str">
            <v>Pagėgiai</v>
          </cell>
        </row>
        <row r="4150">
          <cell r="B4150" t="str">
            <v>Pahang</v>
          </cell>
        </row>
        <row r="4151">
          <cell r="B4151" t="str">
            <v>Päijänne-Tavastland</v>
          </cell>
        </row>
        <row r="4152">
          <cell r="B4152" t="str">
            <v>Päijät-Häme</v>
          </cell>
        </row>
        <row r="4153">
          <cell r="B4153" t="str">
            <v>País Vasco</v>
          </cell>
        </row>
        <row r="4154">
          <cell r="B4154" t="str">
            <v>Pakruojis</v>
          </cell>
        </row>
        <row r="4155">
          <cell r="B4155" t="str">
            <v>Paktīkā</v>
          </cell>
        </row>
        <row r="4156">
          <cell r="B4156" t="str">
            <v>Paktīkā</v>
          </cell>
        </row>
        <row r="4157">
          <cell r="B4157" t="str">
            <v>Paktiyā</v>
          </cell>
        </row>
        <row r="4158">
          <cell r="B4158" t="str">
            <v>Paktiyā</v>
          </cell>
        </row>
        <row r="4159">
          <cell r="B4159" t="str">
            <v>Palangos miestas</v>
          </cell>
        </row>
        <row r="4160">
          <cell r="B4160" t="str">
            <v>Palauli</v>
          </cell>
        </row>
        <row r="4161">
          <cell r="B4161" t="str">
            <v>Palauli</v>
          </cell>
        </row>
        <row r="4162">
          <cell r="B4162" t="str">
            <v>Palawan</v>
          </cell>
        </row>
        <row r="4163">
          <cell r="B4163" t="str">
            <v>Palawan</v>
          </cell>
        </row>
        <row r="4164">
          <cell r="B4164" t="str">
            <v>Palencia</v>
          </cell>
        </row>
        <row r="4165">
          <cell r="B4165" t="str">
            <v>Palermo</v>
          </cell>
        </row>
        <row r="4166">
          <cell r="B4166" t="str">
            <v>Pallisa</v>
          </cell>
        </row>
        <row r="4167">
          <cell r="B4167" t="str">
            <v>Palmyra Atoll</v>
          </cell>
        </row>
        <row r="4168">
          <cell r="B4168" t="str">
            <v>Pambansang Punong Rehiyon</v>
          </cell>
        </row>
        <row r="4169">
          <cell r="B4169" t="str">
            <v>Pampanga</v>
          </cell>
        </row>
        <row r="4170">
          <cell r="B4170" t="str">
            <v>Pampanga</v>
          </cell>
        </row>
        <row r="4171">
          <cell r="B4171" t="str">
            <v>Pamplemousses</v>
          </cell>
        </row>
        <row r="4172">
          <cell r="B4172" t="str">
            <v>Panamá</v>
          </cell>
        </row>
        <row r="4173">
          <cell r="B4173" t="str">
            <v>Panamá Oeste</v>
          </cell>
        </row>
        <row r="4174">
          <cell r="B4174" t="str">
            <v>Panchagarh</v>
          </cell>
        </row>
        <row r="4175">
          <cell r="B4175" t="str">
            <v>Pando</v>
          </cell>
        </row>
        <row r="4176">
          <cell r="B4176" t="str">
            <v>Panevėžio apskritis</v>
          </cell>
        </row>
        <row r="4177">
          <cell r="B4177" t="str">
            <v>Panevėžio miestas</v>
          </cell>
        </row>
        <row r="4178">
          <cell r="B4178" t="str">
            <v>Panevėžys</v>
          </cell>
        </row>
        <row r="4179">
          <cell r="B4179" t="str">
            <v>Pangasinan</v>
          </cell>
        </row>
        <row r="4180">
          <cell r="B4180" t="str">
            <v>Pangasinan</v>
          </cell>
        </row>
        <row r="4181">
          <cell r="B4181" t="str">
            <v>Panjāb</v>
          </cell>
        </row>
        <row r="4182">
          <cell r="B4182" t="str">
            <v>Panjshayr</v>
          </cell>
        </row>
        <row r="4183">
          <cell r="B4183" t="str">
            <v>Panjshayr</v>
          </cell>
        </row>
        <row r="4184">
          <cell r="B4184" t="str">
            <v>Paola</v>
          </cell>
        </row>
        <row r="4185">
          <cell r="B4185" t="str">
            <v>Paola</v>
          </cell>
        </row>
        <row r="4186">
          <cell r="B4186" t="str">
            <v>Papua</v>
          </cell>
        </row>
        <row r="4187">
          <cell r="B4187" t="str">
            <v>Papua</v>
          </cell>
        </row>
        <row r="4188">
          <cell r="B4188" t="str">
            <v>Papua Barat</v>
          </cell>
        </row>
        <row r="4189">
          <cell r="B4189" t="str">
            <v>Para</v>
          </cell>
        </row>
        <row r="4190">
          <cell r="B4190" t="str">
            <v>Pará</v>
          </cell>
        </row>
        <row r="4191">
          <cell r="B4191" t="str">
            <v>Paraguarí</v>
          </cell>
        </row>
        <row r="4192">
          <cell r="B4192" t="str">
            <v>Paraíba</v>
          </cell>
        </row>
        <row r="4193">
          <cell r="B4193" t="str">
            <v>Paramaribo</v>
          </cell>
        </row>
        <row r="4194">
          <cell r="B4194" t="str">
            <v>Paraná</v>
          </cell>
        </row>
        <row r="4195">
          <cell r="B4195" t="str">
            <v>Pardubice</v>
          </cell>
        </row>
        <row r="4196">
          <cell r="B4196" t="str">
            <v>Pardubický kraj</v>
          </cell>
        </row>
        <row r="4197">
          <cell r="B4197" t="str">
            <v>Pārgaujas novads</v>
          </cell>
        </row>
        <row r="4198">
          <cell r="B4198" t="str">
            <v>Paris</v>
          </cell>
        </row>
        <row r="4199">
          <cell r="B4199" t="str">
            <v>Parma</v>
          </cell>
        </row>
        <row r="4200">
          <cell r="B4200" t="str">
            <v>Pärnumaa</v>
          </cell>
        </row>
        <row r="4201">
          <cell r="B4201" t="str">
            <v>Paro</v>
          </cell>
        </row>
        <row r="4202">
          <cell r="B4202" t="str">
            <v>Parwān</v>
          </cell>
        </row>
        <row r="4203">
          <cell r="B4203" t="str">
            <v>Parwān</v>
          </cell>
        </row>
        <row r="4204">
          <cell r="B4204" t="str">
            <v>Pasco</v>
          </cell>
        </row>
        <row r="4205">
          <cell r="B4205" t="str">
            <v>Pas-de-Calais</v>
          </cell>
        </row>
        <row r="4206">
          <cell r="B4206" t="str">
            <v>Pashchimanchal</v>
          </cell>
        </row>
        <row r="4207">
          <cell r="B4207" t="str">
            <v>Pasqu</v>
          </cell>
        </row>
        <row r="4208">
          <cell r="B4208" t="str">
            <v>Pasqu</v>
          </cell>
        </row>
        <row r="4209">
          <cell r="B4209" t="str">
            <v>Passoré</v>
          </cell>
        </row>
        <row r="4210">
          <cell r="B4210" t="str">
            <v>Pastaza</v>
          </cell>
        </row>
        <row r="4211">
          <cell r="B4211" t="str">
            <v>Pasvalys</v>
          </cell>
        </row>
        <row r="4212">
          <cell r="B4212" t="str">
            <v>Pathum Thani</v>
          </cell>
        </row>
        <row r="4213">
          <cell r="B4213" t="str">
            <v>Pattani</v>
          </cell>
        </row>
        <row r="4214">
          <cell r="B4214" t="str">
            <v>Patuakhali</v>
          </cell>
        </row>
        <row r="4215">
          <cell r="B4215" t="str">
            <v>Patuḷai</v>
          </cell>
        </row>
        <row r="4216">
          <cell r="B4216" t="str">
            <v>Paul</v>
          </cell>
        </row>
        <row r="4217">
          <cell r="B4217" t="str">
            <v>Pavia</v>
          </cell>
        </row>
        <row r="4218">
          <cell r="B4218" t="str">
            <v>Pāvilostas novads</v>
          </cell>
        </row>
        <row r="4219">
          <cell r="B4219" t="str">
            <v>Pavlodar oblysy</v>
          </cell>
        </row>
        <row r="4220">
          <cell r="B4220" t="str">
            <v>Pavlodarskaja oblast'</v>
          </cell>
        </row>
        <row r="4221">
          <cell r="B4221" t="str">
            <v>Pavlodarskaya oblast'</v>
          </cell>
        </row>
        <row r="4222">
          <cell r="B4222" t="str">
            <v>Paysandú</v>
          </cell>
        </row>
        <row r="4223">
          <cell r="B4223" t="str">
            <v>Pays-de-la-Loire</v>
          </cell>
        </row>
        <row r="4224">
          <cell r="B4224" t="str">
            <v>Pazardzhik</v>
          </cell>
        </row>
        <row r="4225">
          <cell r="B4225" t="str">
            <v>Pčinjski okrug</v>
          </cell>
        </row>
        <row r="4226">
          <cell r="B4226" t="str">
            <v>Pećki okrug</v>
          </cell>
        </row>
        <row r="4227">
          <cell r="B4227" t="str">
            <v>Pécs</v>
          </cell>
        </row>
        <row r="4228">
          <cell r="B4228" t="str">
            <v>Pedernales</v>
          </cell>
        </row>
        <row r="4229">
          <cell r="B4229" t="str">
            <v>Pehčevo</v>
          </cell>
        </row>
        <row r="4230">
          <cell r="B4230" t="str">
            <v>Peleliu</v>
          </cell>
        </row>
        <row r="4231">
          <cell r="B4231" t="str">
            <v>Peleliu</v>
          </cell>
        </row>
        <row r="4232">
          <cell r="B4232" t="str">
            <v>Pelhřimov</v>
          </cell>
        </row>
        <row r="4233">
          <cell r="B4233" t="str">
            <v>Pélla</v>
          </cell>
        </row>
        <row r="4234">
          <cell r="B4234" t="str">
            <v>Peloponnísos</v>
          </cell>
        </row>
        <row r="4235">
          <cell r="B4235" t="str">
            <v>Pemagatshel</v>
          </cell>
        </row>
        <row r="4236">
          <cell r="B4236" t="str">
            <v>Pemba North</v>
          </cell>
        </row>
        <row r="4237">
          <cell r="B4237" t="str">
            <v>Pemba South</v>
          </cell>
        </row>
        <row r="4238">
          <cell r="B4238" t="str">
            <v>Pembroke</v>
          </cell>
        </row>
        <row r="4239">
          <cell r="B4239" t="str">
            <v>Pembroke</v>
          </cell>
        </row>
        <row r="4240">
          <cell r="B4240" t="str">
            <v>Pembrokeshire [Sir Benfro GB-BNF]</v>
          </cell>
        </row>
        <row r="4241">
          <cell r="B4241" t="str">
            <v>Penal-Debe</v>
          </cell>
        </row>
        <row r="4242">
          <cell r="B4242" t="str">
            <v>Pénama</v>
          </cell>
        </row>
        <row r="4243">
          <cell r="B4243" t="str">
            <v>Pénama</v>
          </cell>
        </row>
        <row r="4244">
          <cell r="B4244" t="str">
            <v>Penghu</v>
          </cell>
        </row>
        <row r="4245">
          <cell r="B4245" t="str">
            <v>Pennsylvania</v>
          </cell>
        </row>
        <row r="4246">
          <cell r="B4246" t="str">
            <v>Penzenskaja oblast'</v>
          </cell>
        </row>
        <row r="4247">
          <cell r="B4247" t="str">
            <v>Penzenskaya oblast'</v>
          </cell>
        </row>
        <row r="4248">
          <cell r="B4248" t="str">
            <v>Perak</v>
          </cell>
        </row>
        <row r="4249">
          <cell r="B4249" t="str">
            <v>Peravia</v>
          </cell>
        </row>
        <row r="4250">
          <cell r="B4250" t="str">
            <v>Perlis</v>
          </cell>
        </row>
        <row r="4251">
          <cell r="B4251" t="str">
            <v>Permskij kraj</v>
          </cell>
        </row>
        <row r="4252">
          <cell r="B4252" t="str">
            <v>Permskiy kray</v>
          </cell>
        </row>
        <row r="4253">
          <cell r="B4253" t="str">
            <v>Pernambuco</v>
          </cell>
        </row>
        <row r="4254">
          <cell r="B4254" t="str">
            <v>Pernik</v>
          </cell>
        </row>
        <row r="4255">
          <cell r="B4255" t="str">
            <v>Perth and Kinross</v>
          </cell>
        </row>
        <row r="4256">
          <cell r="B4256" t="str">
            <v>Perugia</v>
          </cell>
        </row>
        <row r="4257">
          <cell r="B4257" t="str">
            <v>Pesaro e Urbino</v>
          </cell>
        </row>
        <row r="4258">
          <cell r="B4258" t="str">
            <v>Pescara</v>
          </cell>
        </row>
        <row r="4259">
          <cell r="B4259" t="str">
            <v>Pesnica</v>
          </cell>
        </row>
        <row r="4260">
          <cell r="B4260" t="str">
            <v>Pest</v>
          </cell>
        </row>
        <row r="4261">
          <cell r="B4261" t="str">
            <v>Petén</v>
          </cell>
        </row>
        <row r="4262">
          <cell r="B4262" t="str">
            <v>Peterborough</v>
          </cell>
        </row>
        <row r="4263">
          <cell r="B4263" t="str">
            <v>Petnjica</v>
          </cell>
        </row>
        <row r="4264">
          <cell r="B4264" t="str">
            <v>Petrovec</v>
          </cell>
        </row>
        <row r="4265">
          <cell r="B4265" t="str">
            <v>Phalombe</v>
          </cell>
        </row>
        <row r="4266">
          <cell r="B4266" t="str">
            <v>Phalombe</v>
          </cell>
        </row>
        <row r="4267">
          <cell r="B4267" t="str">
            <v>Phangnga</v>
          </cell>
        </row>
        <row r="4268">
          <cell r="B4268" t="str">
            <v>Phatthalung</v>
          </cell>
        </row>
        <row r="4269">
          <cell r="B4269" t="str">
            <v>Phatthaya</v>
          </cell>
        </row>
        <row r="4270">
          <cell r="B4270" t="str">
            <v>Phayao</v>
          </cell>
        </row>
        <row r="4271">
          <cell r="B4271" t="str">
            <v>Phetchabun</v>
          </cell>
        </row>
        <row r="4272">
          <cell r="B4272" t="str">
            <v>Phetchaburi</v>
          </cell>
        </row>
        <row r="4273">
          <cell r="B4273" t="str">
            <v>Phichit</v>
          </cell>
        </row>
        <row r="4274">
          <cell r="B4274" t="str">
            <v>Phitsanulok</v>
          </cell>
        </row>
        <row r="4275">
          <cell r="B4275" t="str">
            <v>Phnom Penh</v>
          </cell>
        </row>
        <row r="4276">
          <cell r="B4276" t="str">
            <v>Phnum Pénh</v>
          </cell>
        </row>
        <row r="4277">
          <cell r="B4277" t="str">
            <v>Phoenix Islands</v>
          </cell>
        </row>
        <row r="4278">
          <cell r="B4278" t="str">
            <v>Phong Saly</v>
          </cell>
        </row>
        <row r="4279">
          <cell r="B4279" t="str">
            <v>Phôngsali</v>
          </cell>
        </row>
        <row r="4280">
          <cell r="B4280" t="str">
            <v>Phra Nakhon Si Ayutthaya</v>
          </cell>
        </row>
        <row r="4281">
          <cell r="B4281" t="str">
            <v>Phrae</v>
          </cell>
        </row>
        <row r="4282">
          <cell r="B4282" t="str">
            <v>Phú Thọ</v>
          </cell>
        </row>
        <row r="4283">
          <cell r="B4283" t="str">
            <v>Phú Yên</v>
          </cell>
        </row>
        <row r="4284">
          <cell r="B4284" t="str">
            <v>Phuket</v>
          </cell>
        </row>
        <row r="4285">
          <cell r="B4285" t="str">
            <v>Phyeongannamto</v>
          </cell>
        </row>
        <row r="4286">
          <cell r="B4286" t="str">
            <v>Phyeonganpukto</v>
          </cell>
        </row>
        <row r="4287">
          <cell r="B4287" t="str">
            <v>Phyeongyang</v>
          </cell>
        </row>
        <row r="4288">
          <cell r="B4288" t="str">
            <v>Piacenza</v>
          </cell>
        </row>
        <row r="4289">
          <cell r="B4289" t="str">
            <v>Piauí</v>
          </cell>
        </row>
        <row r="4290">
          <cell r="B4290" t="str">
            <v>Picardie</v>
          </cell>
        </row>
        <row r="4291">
          <cell r="B4291" t="str">
            <v>Pichincha</v>
          </cell>
        </row>
        <row r="4292">
          <cell r="B4292" t="str">
            <v>Piemonte</v>
          </cell>
        </row>
        <row r="4293">
          <cell r="B4293" t="str">
            <v>Piería</v>
          </cell>
        </row>
        <row r="4294">
          <cell r="B4294" t="str">
            <v>Pietà</v>
          </cell>
        </row>
        <row r="4295">
          <cell r="B4295" t="str">
            <v>Pietà</v>
          </cell>
        </row>
        <row r="4296">
          <cell r="B4296" t="str">
            <v>Pinar del Río</v>
          </cell>
        </row>
        <row r="4297">
          <cell r="B4297" t="str">
            <v>Pingtung</v>
          </cell>
        </row>
        <row r="4298">
          <cell r="B4298" t="str">
            <v>Piran</v>
          </cell>
        </row>
        <row r="4299">
          <cell r="B4299" t="str">
            <v>Pirkanmaa</v>
          </cell>
        </row>
        <row r="4300">
          <cell r="B4300" t="str">
            <v>Pirojpur</v>
          </cell>
        </row>
        <row r="4301">
          <cell r="B4301" t="str">
            <v>Pirotski okrug</v>
          </cell>
        </row>
        <row r="4302">
          <cell r="B4302" t="str">
            <v>Pisa</v>
          </cell>
        </row>
        <row r="4303">
          <cell r="B4303" t="str">
            <v>Písek</v>
          </cell>
        </row>
        <row r="4304">
          <cell r="B4304" t="str">
            <v>Pistoia</v>
          </cell>
        </row>
        <row r="4305">
          <cell r="B4305" t="str">
            <v>Pita</v>
          </cell>
        </row>
        <row r="4306">
          <cell r="B4306" t="str">
            <v>Piura</v>
          </cell>
        </row>
        <row r="4307">
          <cell r="B4307" t="str">
            <v>Piura</v>
          </cell>
        </row>
        <row r="4308">
          <cell r="B4308" t="str">
            <v>Pivka</v>
          </cell>
        </row>
        <row r="4309">
          <cell r="B4309" t="str">
            <v>Piwra</v>
          </cell>
        </row>
        <row r="4310">
          <cell r="B4310" t="str">
            <v>Plaines Wilhems</v>
          </cell>
        </row>
        <row r="4311">
          <cell r="B4311" t="str">
            <v>Plaisance</v>
          </cell>
        </row>
        <row r="4312">
          <cell r="B4312" t="str">
            <v>Plaisance</v>
          </cell>
        </row>
        <row r="4313">
          <cell r="B4313" t="str">
            <v>Planken</v>
          </cell>
        </row>
        <row r="4314">
          <cell r="B4314" t="str">
            <v>Plasnica</v>
          </cell>
        </row>
        <row r="4315">
          <cell r="B4315" t="str">
            <v>Plateau</v>
          </cell>
        </row>
        <row r="4316">
          <cell r="B4316" t="str">
            <v>Plateau</v>
          </cell>
        </row>
        <row r="4317">
          <cell r="B4317" t="str">
            <v>Plateau-Central</v>
          </cell>
        </row>
        <row r="4318">
          <cell r="B4318" t="str">
            <v>Plateaux</v>
          </cell>
        </row>
        <row r="4319">
          <cell r="B4319" t="str">
            <v>Plateaux</v>
          </cell>
        </row>
        <row r="4320">
          <cell r="B4320" t="str">
            <v>Plav</v>
          </cell>
        </row>
        <row r="4321">
          <cell r="B4321" t="str">
            <v>Pļaviņu novads</v>
          </cell>
        </row>
        <row r="4322">
          <cell r="B4322" t="str">
            <v>Pleven</v>
          </cell>
        </row>
        <row r="4323">
          <cell r="B4323" t="str">
            <v>Plezans</v>
          </cell>
        </row>
        <row r="4324">
          <cell r="B4324" t="str">
            <v>Pljevlja</v>
          </cell>
        </row>
        <row r="4325">
          <cell r="B4325" t="str">
            <v>Plovdiv</v>
          </cell>
        </row>
        <row r="4326">
          <cell r="B4326" t="str">
            <v>Plungė</v>
          </cell>
        </row>
        <row r="4327">
          <cell r="B4327" t="str">
            <v>Plužine</v>
          </cell>
        </row>
        <row r="4328">
          <cell r="B4328" t="str">
            <v>Plymouth</v>
          </cell>
        </row>
        <row r="4329">
          <cell r="B4329" t="str">
            <v>Plzeň-jih</v>
          </cell>
        </row>
        <row r="4330">
          <cell r="B4330" t="str">
            <v>Plzeň-město</v>
          </cell>
        </row>
        <row r="4331">
          <cell r="B4331" t="str">
            <v>Plzeň-sever</v>
          </cell>
        </row>
        <row r="4332">
          <cell r="B4332" t="str">
            <v>Plzeňský kraj</v>
          </cell>
        </row>
        <row r="4333">
          <cell r="B4333" t="str">
            <v>Podčetrtek</v>
          </cell>
        </row>
        <row r="4334">
          <cell r="B4334" t="str">
            <v>Podgorica</v>
          </cell>
        </row>
        <row r="4335">
          <cell r="B4335" t="str">
            <v>Podkarpackie</v>
          </cell>
        </row>
        <row r="4336">
          <cell r="B4336" t="str">
            <v>Podlaskie</v>
          </cell>
        </row>
        <row r="4337">
          <cell r="B4337" t="str">
            <v>Podlehnik</v>
          </cell>
        </row>
        <row r="4338">
          <cell r="B4338" t="str">
            <v>Podunavski okrug</v>
          </cell>
        </row>
        <row r="4339">
          <cell r="B4339" t="str">
            <v>Podvelka</v>
          </cell>
        </row>
        <row r="4340">
          <cell r="B4340" t="str">
            <v>Pohjanmaa</v>
          </cell>
        </row>
        <row r="4341">
          <cell r="B4341" t="str">
            <v>Pohjois-Karjala</v>
          </cell>
        </row>
        <row r="4342">
          <cell r="B4342" t="str">
            <v>Pohjois-Pohjanmaa</v>
          </cell>
        </row>
        <row r="4343">
          <cell r="B4343" t="str">
            <v>Pohjois-Savo</v>
          </cell>
        </row>
        <row r="4344">
          <cell r="B4344" t="str">
            <v>Pohnpei</v>
          </cell>
        </row>
        <row r="4345">
          <cell r="B4345" t="str">
            <v>Point Fortin</v>
          </cell>
        </row>
        <row r="4346">
          <cell r="B4346" t="str">
            <v>Pointe La Rue</v>
          </cell>
        </row>
        <row r="4347">
          <cell r="B4347" t="str">
            <v>Pointe Larue</v>
          </cell>
        </row>
        <row r="4348">
          <cell r="B4348" t="str">
            <v>Pointe-Noire</v>
          </cell>
        </row>
        <row r="4349">
          <cell r="B4349" t="str">
            <v>Poitou-Charentes</v>
          </cell>
        </row>
        <row r="4350">
          <cell r="B4350" t="str">
            <v>Pŏlaṉṉaṛuvai</v>
          </cell>
        </row>
        <row r="4351">
          <cell r="B4351" t="str">
            <v>Poljčane</v>
          </cell>
        </row>
        <row r="4352">
          <cell r="B4352" t="str">
            <v>Pŏḷŏnnaruva</v>
          </cell>
        </row>
        <row r="4353">
          <cell r="B4353" t="str">
            <v>Polonnaruwa</v>
          </cell>
        </row>
        <row r="4354">
          <cell r="B4354" t="str">
            <v>Poltavska oblast</v>
          </cell>
        </row>
        <row r="4355">
          <cell r="B4355" t="str">
            <v>Põlvamaa</v>
          </cell>
        </row>
        <row r="4356">
          <cell r="B4356" t="str">
            <v>Polynésie française</v>
          </cell>
        </row>
        <row r="4357">
          <cell r="B4357" t="str">
            <v>Polzela</v>
          </cell>
        </row>
        <row r="4358">
          <cell r="B4358" t="str">
            <v>Pomeroon-Supenaam</v>
          </cell>
        </row>
        <row r="4359">
          <cell r="B4359" t="str">
            <v>Pomoravski okrug</v>
          </cell>
        </row>
        <row r="4360">
          <cell r="B4360" t="str">
            <v>Pomorskie</v>
          </cell>
        </row>
        <row r="4361">
          <cell r="B4361" t="str">
            <v>Poni</v>
          </cell>
        </row>
        <row r="4362">
          <cell r="B4362" t="str">
            <v>Pontevedra [Pontevedra]</v>
          </cell>
        </row>
        <row r="4363">
          <cell r="B4363" t="str">
            <v>Pool</v>
          </cell>
        </row>
        <row r="4364">
          <cell r="B4364" t="str">
            <v>Poole</v>
          </cell>
        </row>
        <row r="4365">
          <cell r="B4365" t="str">
            <v>Pordenone</v>
          </cell>
        </row>
        <row r="4366">
          <cell r="B4366" t="str">
            <v>Porglo</v>
          </cell>
        </row>
        <row r="4367">
          <cell r="B4367" t="str">
            <v>Port Glaud</v>
          </cell>
        </row>
        <row r="4368">
          <cell r="B4368" t="str">
            <v>Port Glaud</v>
          </cell>
        </row>
        <row r="4369">
          <cell r="B4369" t="str">
            <v>Port Láirge</v>
          </cell>
        </row>
        <row r="4370">
          <cell r="B4370" t="str">
            <v>Port Louis</v>
          </cell>
        </row>
        <row r="4371">
          <cell r="B4371" t="str">
            <v>Port Louis</v>
          </cell>
        </row>
        <row r="4372">
          <cell r="B4372" t="str">
            <v>Port of Spain</v>
          </cell>
        </row>
        <row r="4373">
          <cell r="B4373" t="str">
            <v>Portalegre</v>
          </cell>
        </row>
        <row r="4374">
          <cell r="B4374" t="str">
            <v>Port-Hercule</v>
          </cell>
        </row>
        <row r="4375">
          <cell r="B4375" t="str">
            <v>Portland</v>
          </cell>
        </row>
        <row r="4376">
          <cell r="B4376" t="str">
            <v>Porto</v>
          </cell>
        </row>
        <row r="4377">
          <cell r="B4377" t="str">
            <v>Porto Novo</v>
          </cell>
        </row>
        <row r="4378">
          <cell r="B4378" t="str">
            <v>Portsmouth</v>
          </cell>
        </row>
        <row r="4379">
          <cell r="B4379" t="str">
            <v>Portuguesa</v>
          </cell>
        </row>
        <row r="4380">
          <cell r="B4380" t="str">
            <v>Postojna</v>
          </cell>
        </row>
        <row r="4381">
          <cell r="B4381" t="str">
            <v>Potaro-Siparuni</v>
          </cell>
        </row>
        <row r="4382">
          <cell r="B4382" t="str">
            <v>Potenza</v>
          </cell>
        </row>
        <row r="4383">
          <cell r="B4383" t="str">
            <v>Potosí</v>
          </cell>
        </row>
        <row r="4384">
          <cell r="B4384" t="str">
            <v>Pousaat</v>
          </cell>
        </row>
        <row r="4385">
          <cell r="B4385" t="str">
            <v>Poŭthĭsăt</v>
          </cell>
        </row>
        <row r="4386">
          <cell r="B4386" t="str">
            <v>Powys</v>
          </cell>
        </row>
        <row r="4387">
          <cell r="B4387" t="str">
            <v>Požeško-slavonska županija</v>
          </cell>
        </row>
        <row r="4388">
          <cell r="B4388" t="str">
            <v>Prachatice</v>
          </cell>
        </row>
        <row r="4389">
          <cell r="B4389" t="str">
            <v>Prachin Buri</v>
          </cell>
        </row>
        <row r="4390">
          <cell r="B4390" t="str">
            <v>Prachuap Khiri Khan</v>
          </cell>
        </row>
        <row r="4391">
          <cell r="B4391" t="str">
            <v>Praha 1</v>
          </cell>
        </row>
        <row r="4392">
          <cell r="B4392" t="str">
            <v>Praha 10</v>
          </cell>
        </row>
        <row r="4393">
          <cell r="B4393" t="str">
            <v>Praha 11</v>
          </cell>
        </row>
        <row r="4394">
          <cell r="B4394" t="str">
            <v>Praha 12</v>
          </cell>
        </row>
        <row r="4395">
          <cell r="B4395" t="str">
            <v>Praha 13</v>
          </cell>
        </row>
        <row r="4396">
          <cell r="B4396" t="str">
            <v>Praha 14</v>
          </cell>
        </row>
        <row r="4397">
          <cell r="B4397" t="str">
            <v>Praha 15</v>
          </cell>
        </row>
        <row r="4398">
          <cell r="B4398" t="str">
            <v>Praha 2</v>
          </cell>
        </row>
        <row r="4399">
          <cell r="B4399" t="str">
            <v>Praha 3</v>
          </cell>
        </row>
        <row r="4400">
          <cell r="B4400" t="str">
            <v>Praha 4</v>
          </cell>
        </row>
        <row r="4401">
          <cell r="B4401" t="str">
            <v>Praha 5</v>
          </cell>
        </row>
        <row r="4402">
          <cell r="B4402" t="str">
            <v>Praha 6</v>
          </cell>
        </row>
        <row r="4403">
          <cell r="B4403" t="str">
            <v>Praha 7</v>
          </cell>
        </row>
        <row r="4404">
          <cell r="B4404" t="str">
            <v>Praha 8</v>
          </cell>
        </row>
        <row r="4405">
          <cell r="B4405" t="str">
            <v>Praha 9</v>
          </cell>
        </row>
        <row r="4406">
          <cell r="B4406" t="str">
            <v>Praha, hlavní mešto</v>
          </cell>
        </row>
        <row r="4407">
          <cell r="B4407" t="str">
            <v>Praha-východ</v>
          </cell>
        </row>
        <row r="4408">
          <cell r="B4408" t="str">
            <v>Praha-západ</v>
          </cell>
        </row>
        <row r="4409">
          <cell r="B4409" t="str">
            <v>Prahova</v>
          </cell>
        </row>
        <row r="4410">
          <cell r="B4410" t="str">
            <v>Praia</v>
          </cell>
        </row>
        <row r="4411">
          <cell r="B4411" t="str">
            <v>Prato</v>
          </cell>
        </row>
        <row r="4412">
          <cell r="B4412" t="str">
            <v>Preah Vihear</v>
          </cell>
        </row>
        <row r="4413">
          <cell r="B4413" t="str">
            <v>Preăh Vihéar</v>
          </cell>
        </row>
        <row r="4414">
          <cell r="B4414" t="str">
            <v>Prebold</v>
          </cell>
        </row>
        <row r="4415">
          <cell r="B4415" t="str">
            <v>Preddvor</v>
          </cell>
        </row>
        <row r="4416">
          <cell r="B4416" t="str">
            <v>Preiļu novads</v>
          </cell>
        </row>
        <row r="4417">
          <cell r="B4417" t="str">
            <v>Přerov</v>
          </cell>
        </row>
        <row r="4418">
          <cell r="B4418" t="str">
            <v>Presidente Hayes</v>
          </cell>
        </row>
        <row r="4419">
          <cell r="B4419" t="str">
            <v>Prešovský kraj</v>
          </cell>
        </row>
        <row r="4420">
          <cell r="B4420" t="str">
            <v>Prevalje</v>
          </cell>
        </row>
        <row r="4421">
          <cell r="B4421" t="str">
            <v>Préveza</v>
          </cell>
        </row>
        <row r="4422">
          <cell r="B4422" t="str">
            <v>Prey Veaeng</v>
          </cell>
        </row>
        <row r="4423">
          <cell r="B4423" t="str">
            <v>Prey Vêng</v>
          </cell>
        </row>
        <row r="4424">
          <cell r="B4424" t="str">
            <v>Příbram</v>
          </cell>
        </row>
        <row r="4425">
          <cell r="B4425" t="str">
            <v>Priekules novads</v>
          </cell>
        </row>
        <row r="4426">
          <cell r="B4426" t="str">
            <v>Priekuļu novads</v>
          </cell>
        </row>
        <row r="4427">
          <cell r="B4427" t="str">
            <v>Prienai</v>
          </cell>
        </row>
        <row r="4428">
          <cell r="B4428" t="str">
            <v>Prilep</v>
          </cell>
        </row>
        <row r="4429">
          <cell r="B4429" t="str">
            <v>Primorskij kraj</v>
          </cell>
        </row>
        <row r="4430">
          <cell r="B4430" t="str">
            <v>Primorskiy kray</v>
          </cell>
        </row>
        <row r="4431">
          <cell r="B4431" t="str">
            <v>Primorsko-goranska županija</v>
          </cell>
        </row>
        <row r="4432">
          <cell r="B4432" t="str">
            <v>Prince Edward Island</v>
          </cell>
        </row>
        <row r="4433">
          <cell r="B4433" t="str">
            <v>Princes Town</v>
          </cell>
        </row>
        <row r="4434">
          <cell r="B4434" t="str">
            <v>Príncipe</v>
          </cell>
        </row>
        <row r="4435">
          <cell r="B4435" t="str">
            <v>Prizrenski okrug</v>
          </cell>
        </row>
        <row r="4436">
          <cell r="B4436" t="str">
            <v>Probištip</v>
          </cell>
        </row>
        <row r="4437">
          <cell r="B4437" t="str">
            <v>Prostějov</v>
          </cell>
        </row>
        <row r="4438">
          <cell r="B4438" t="str">
            <v>Provence-Alpes-Côte-d'Azur</v>
          </cell>
        </row>
        <row r="4439">
          <cell r="B4439" t="str">
            <v>Pskovskaja oblast'</v>
          </cell>
        </row>
        <row r="4440">
          <cell r="B4440" t="str">
            <v>Pskovskaya oblast'</v>
          </cell>
        </row>
        <row r="4441">
          <cell r="B4441" t="str">
            <v>Ptuj</v>
          </cell>
        </row>
        <row r="4442">
          <cell r="B4442" t="str">
            <v>Puconci</v>
          </cell>
        </row>
        <row r="4443">
          <cell r="B4443" t="str">
            <v>Puducherry</v>
          </cell>
        </row>
        <row r="4444">
          <cell r="B4444" t="str">
            <v>Puebla</v>
          </cell>
        </row>
        <row r="4445">
          <cell r="B4445" t="str">
            <v>Puerto Plata</v>
          </cell>
        </row>
        <row r="4446">
          <cell r="B4446" t="str">
            <v>Puerto Rico</v>
          </cell>
        </row>
        <row r="4447">
          <cell r="B4447" t="str">
            <v>Puglia</v>
          </cell>
        </row>
        <row r="4448">
          <cell r="B4448" t="str">
            <v>Pulau Pinang</v>
          </cell>
        </row>
        <row r="4449">
          <cell r="B4449" t="str">
            <v>Pulo ng Dinagat</v>
          </cell>
        </row>
        <row r="4450">
          <cell r="B4450" t="str">
            <v>Punakha</v>
          </cell>
        </row>
        <row r="4451">
          <cell r="B4451" t="str">
            <v>Punjab</v>
          </cell>
        </row>
        <row r="4452">
          <cell r="B4452" t="str">
            <v>Punjab</v>
          </cell>
        </row>
        <row r="4453">
          <cell r="B4453" t="str">
            <v>Puno</v>
          </cell>
        </row>
        <row r="4454">
          <cell r="B4454" t="str">
            <v>Puno</v>
          </cell>
        </row>
        <row r="4455">
          <cell r="B4455" t="str">
            <v>Puntarenas</v>
          </cell>
        </row>
        <row r="4456">
          <cell r="B4456" t="str">
            <v>Punu</v>
          </cell>
        </row>
        <row r="4457">
          <cell r="B4457" t="str">
            <v>Purwanchal</v>
          </cell>
        </row>
        <row r="4458">
          <cell r="B4458" t="str">
            <v>Pusan-Kwangyǒkshi</v>
          </cell>
        </row>
        <row r="4459">
          <cell r="B4459" t="str">
            <v>Puttalam</v>
          </cell>
        </row>
        <row r="4460">
          <cell r="B4460" t="str">
            <v>Puttaḷam</v>
          </cell>
        </row>
        <row r="4461">
          <cell r="B4461" t="str">
            <v>Puttalama</v>
          </cell>
        </row>
        <row r="4462">
          <cell r="B4462" t="str">
            <v>Putumayo</v>
          </cell>
        </row>
        <row r="4463">
          <cell r="B4463" t="str">
            <v>Puy-de-Dôme</v>
          </cell>
        </row>
        <row r="4464">
          <cell r="B4464" t="str">
            <v>Pwani</v>
          </cell>
        </row>
        <row r="4465">
          <cell r="B4465" t="str">
            <v>Pwent Lari</v>
          </cell>
        </row>
        <row r="4466">
          <cell r="B4466" t="str">
            <v>P'yǒngan-bukto</v>
          </cell>
        </row>
        <row r="4467">
          <cell r="B4467" t="str">
            <v>P'yǒngan-namdo</v>
          </cell>
        </row>
        <row r="4468">
          <cell r="B4468" t="str">
            <v>P'yǒngyang</v>
          </cell>
        </row>
        <row r="4469">
          <cell r="B4469" t="str">
            <v>Pyrénées-Atlantiques</v>
          </cell>
        </row>
        <row r="4470">
          <cell r="B4470" t="str">
            <v>Pyrénées-Orientales</v>
          </cell>
        </row>
        <row r="4471">
          <cell r="B4471" t="str">
            <v>Qaasuitsup Kommunia</v>
          </cell>
        </row>
        <row r="4472">
          <cell r="B4472" t="str">
            <v>Qacha's Nek</v>
          </cell>
        </row>
        <row r="4473">
          <cell r="B4473" t="str">
            <v>Qacha's Nek</v>
          </cell>
        </row>
        <row r="4474">
          <cell r="B4474" t="str">
            <v>Qajamarka</v>
          </cell>
        </row>
        <row r="4475">
          <cell r="B4475" t="str">
            <v>Qala</v>
          </cell>
        </row>
        <row r="4476">
          <cell r="B4476" t="str">
            <v>Qala</v>
          </cell>
        </row>
        <row r="4477">
          <cell r="B4477" t="str">
            <v>Qallaw</v>
          </cell>
        </row>
        <row r="4478">
          <cell r="B4478" t="str">
            <v>Qalqilya</v>
          </cell>
        </row>
        <row r="4479">
          <cell r="B4479" t="str">
            <v>Qalqīlyah</v>
          </cell>
        </row>
        <row r="4480">
          <cell r="B4480" t="str">
            <v>Qaraghandy oblysy</v>
          </cell>
        </row>
        <row r="4481">
          <cell r="B4481" t="str">
            <v>Qāsh-Barkah</v>
          </cell>
        </row>
        <row r="4482">
          <cell r="B4482" t="str">
            <v>Qashqadaryo</v>
          </cell>
        </row>
        <row r="4483">
          <cell r="B4483" t="str">
            <v>Qax</v>
          </cell>
        </row>
        <row r="4484">
          <cell r="B4484" t="str">
            <v>Qazax</v>
          </cell>
        </row>
        <row r="4485">
          <cell r="B4485" t="str">
            <v>Qazvīn</v>
          </cell>
        </row>
        <row r="4486">
          <cell r="B4486" t="str">
            <v>Qəbələ</v>
          </cell>
        </row>
        <row r="4487">
          <cell r="B4487" t="str">
            <v>Qeqqata Kommunia</v>
          </cell>
        </row>
        <row r="4488">
          <cell r="B4488" t="str">
            <v>Qinā</v>
          </cell>
        </row>
        <row r="4489">
          <cell r="B4489" t="str">
            <v>Qinghai</v>
          </cell>
        </row>
        <row r="4490">
          <cell r="B4490" t="str">
            <v>Qīrā</v>
          </cell>
        </row>
        <row r="4491">
          <cell r="B4491" t="str">
            <v>Qispi kay</v>
          </cell>
        </row>
        <row r="4492">
          <cell r="B4492" t="str">
            <v>Qobustan</v>
          </cell>
        </row>
        <row r="4493">
          <cell r="B4493" t="str">
            <v>Qom</v>
          </cell>
        </row>
        <row r="4494">
          <cell r="B4494" t="str">
            <v>Qoraqalpog‘iston Respublikasi</v>
          </cell>
        </row>
        <row r="4495">
          <cell r="B4495" t="str">
            <v>Qormi</v>
          </cell>
        </row>
        <row r="4496">
          <cell r="B4496" t="str">
            <v>Qormi</v>
          </cell>
        </row>
        <row r="4497">
          <cell r="B4497" t="str">
            <v>Qostanay oblysy</v>
          </cell>
        </row>
        <row r="4498">
          <cell r="B4498" t="str">
            <v>Qrendi</v>
          </cell>
        </row>
        <row r="4499">
          <cell r="B4499" t="str">
            <v>Qrendi</v>
          </cell>
        </row>
        <row r="4500">
          <cell r="B4500" t="str">
            <v>Quảng Bình</v>
          </cell>
        </row>
        <row r="4501">
          <cell r="B4501" t="str">
            <v>Quảng Nam</v>
          </cell>
        </row>
        <row r="4502">
          <cell r="B4502" t="str">
            <v>Quảng Ngãi</v>
          </cell>
        </row>
        <row r="4503">
          <cell r="B4503" t="str">
            <v>Quảng Ninh</v>
          </cell>
        </row>
        <row r="4504">
          <cell r="B4504" t="str">
            <v>Quảng Trị</v>
          </cell>
        </row>
        <row r="4505">
          <cell r="B4505" t="str">
            <v>Quatre Bornes</v>
          </cell>
        </row>
        <row r="4506">
          <cell r="B4506" t="str">
            <v>Quba</v>
          </cell>
        </row>
        <row r="4507">
          <cell r="B4507" t="str">
            <v>Qubadlı</v>
          </cell>
        </row>
        <row r="4508">
          <cell r="B4508" t="str">
            <v>Quebec</v>
          </cell>
        </row>
        <row r="4509">
          <cell r="B4509" t="str">
            <v>Québec</v>
          </cell>
        </row>
        <row r="4510">
          <cell r="B4510" t="str">
            <v>Queensland</v>
          </cell>
        </row>
        <row r="4511">
          <cell r="B4511" t="str">
            <v>Querétaro</v>
          </cell>
        </row>
        <row r="4512">
          <cell r="B4512" t="str">
            <v>Quetzaltenango</v>
          </cell>
        </row>
        <row r="4513">
          <cell r="B4513" t="str">
            <v>Quezon</v>
          </cell>
        </row>
        <row r="4514">
          <cell r="B4514" t="str">
            <v>Quiché</v>
          </cell>
        </row>
        <row r="4515">
          <cell r="B4515" t="str">
            <v>Quinara</v>
          </cell>
        </row>
        <row r="4516">
          <cell r="B4516" t="str">
            <v>Quindío</v>
          </cell>
        </row>
        <row r="4517">
          <cell r="B4517" t="str">
            <v>Quintana Roo</v>
          </cell>
        </row>
        <row r="4518">
          <cell r="B4518" t="str">
            <v>Quirino</v>
          </cell>
        </row>
        <row r="4519">
          <cell r="B4519" t="str">
            <v>Qusar</v>
          </cell>
        </row>
        <row r="4520">
          <cell r="B4520" t="str">
            <v>Qusqu</v>
          </cell>
        </row>
        <row r="4521">
          <cell r="B4521" t="str">
            <v>Quthing</v>
          </cell>
        </row>
        <row r="4522">
          <cell r="B4522" t="str">
            <v>Quthing</v>
          </cell>
        </row>
        <row r="4523">
          <cell r="B4523" t="str">
            <v>Qyzylorda oblysy</v>
          </cell>
        </row>
        <row r="4524">
          <cell r="B4524" t="str">
            <v>Ra</v>
          </cell>
        </row>
        <row r="4525">
          <cell r="B4525" t="str">
            <v>Ra’s al Khaymah</v>
          </cell>
        </row>
        <row r="4526">
          <cell r="B4526" t="str">
            <v>Raa</v>
          </cell>
        </row>
        <row r="4527">
          <cell r="B4527" t="str">
            <v>Rabat</v>
          </cell>
        </row>
        <row r="4528">
          <cell r="B4528" t="str">
            <v>Rabat Għawdex</v>
          </cell>
        </row>
        <row r="4529">
          <cell r="B4529" t="str">
            <v>Rabat Gozo</v>
          </cell>
        </row>
        <row r="4530">
          <cell r="B4530" t="str">
            <v>Rabat Malta</v>
          </cell>
        </row>
        <row r="4531">
          <cell r="B4531" t="str">
            <v>Rabat Malta</v>
          </cell>
        </row>
        <row r="4532">
          <cell r="B4532" t="str">
            <v>Rabat-Salé-Zemmour-Zaer</v>
          </cell>
        </row>
        <row r="4533">
          <cell r="B4533" t="str">
            <v>Rače-Fram</v>
          </cell>
        </row>
        <row r="4534">
          <cell r="B4534" t="str">
            <v>Rach'a-Lechkhumi-Kvemo Svaneti</v>
          </cell>
        </row>
        <row r="4535">
          <cell r="B4535" t="str">
            <v>Radeče</v>
          </cell>
        </row>
        <row r="4536">
          <cell r="B4536" t="str">
            <v>Radenci</v>
          </cell>
        </row>
        <row r="4537">
          <cell r="B4537" t="str">
            <v>Radlje ob Dravi</v>
          </cell>
        </row>
        <row r="4538">
          <cell r="B4538" t="str">
            <v>Radoviš</v>
          </cell>
        </row>
        <row r="4539">
          <cell r="B4539" t="str">
            <v>Radovljica</v>
          </cell>
        </row>
        <row r="4540">
          <cell r="B4540" t="str">
            <v>Radviliškis</v>
          </cell>
        </row>
        <row r="4541">
          <cell r="B4541" t="str">
            <v>Rafah</v>
          </cell>
        </row>
        <row r="4542">
          <cell r="B4542" t="str">
            <v>Rafaḩ</v>
          </cell>
        </row>
        <row r="4543">
          <cell r="B4543" t="str">
            <v>Ragged Island</v>
          </cell>
        </row>
        <row r="4544">
          <cell r="B4544" t="str">
            <v>Ragusa</v>
          </cell>
        </row>
        <row r="4545">
          <cell r="B4545" t="str">
            <v>Rajasthan</v>
          </cell>
        </row>
        <row r="4546">
          <cell r="B4546" t="str">
            <v>Rajbari</v>
          </cell>
        </row>
        <row r="4547">
          <cell r="B4547" t="str">
            <v>Rajshahi</v>
          </cell>
        </row>
        <row r="4548">
          <cell r="B4548" t="str">
            <v>Rajshahi</v>
          </cell>
        </row>
        <row r="4549">
          <cell r="B4549" t="str">
            <v>Rakai</v>
          </cell>
        </row>
        <row r="4550">
          <cell r="B4550" t="str">
            <v>Rakhine</v>
          </cell>
        </row>
        <row r="4551">
          <cell r="B4551" t="str">
            <v>Rakovník</v>
          </cell>
        </row>
        <row r="4552">
          <cell r="B4552" t="str">
            <v>Ralik chain</v>
          </cell>
        </row>
        <row r="4553">
          <cell r="B4553" t="str">
            <v>Ralik chain</v>
          </cell>
        </row>
        <row r="4554">
          <cell r="B4554" t="str">
            <v>Rām Allāh wal Bīrah</v>
          </cell>
        </row>
        <row r="4555">
          <cell r="B4555" t="str">
            <v>Ramallah</v>
          </cell>
        </row>
        <row r="4556">
          <cell r="B4556" t="str">
            <v>Rangamati</v>
          </cell>
        </row>
        <row r="4557">
          <cell r="B4557" t="str">
            <v>Rangpur</v>
          </cell>
        </row>
        <row r="4558">
          <cell r="B4558" t="str">
            <v>Rangpur</v>
          </cell>
        </row>
        <row r="4559">
          <cell r="B4559" t="str">
            <v>Rankovce</v>
          </cell>
        </row>
        <row r="4560">
          <cell r="B4560" t="str">
            <v>Ranong</v>
          </cell>
        </row>
        <row r="4561">
          <cell r="B4561" t="str">
            <v>Raplamaa</v>
          </cell>
        </row>
        <row r="4562">
          <cell r="B4562" t="str">
            <v>Rapti</v>
          </cell>
        </row>
        <row r="4563">
          <cell r="B4563" t="str">
            <v>Raseiniai</v>
          </cell>
        </row>
        <row r="4564">
          <cell r="B4564" t="str">
            <v>Raseon</v>
          </cell>
        </row>
        <row r="4565">
          <cell r="B4565" t="str">
            <v>Rasinski okrug</v>
          </cell>
        </row>
        <row r="4566">
          <cell r="B4566" t="str">
            <v>Raški okrug</v>
          </cell>
        </row>
        <row r="4567">
          <cell r="B4567" t="str">
            <v>Ratak chain</v>
          </cell>
        </row>
        <row r="4568">
          <cell r="B4568" t="str">
            <v>Ratak chain</v>
          </cell>
        </row>
        <row r="4569">
          <cell r="B4569" t="str">
            <v>Ratchaburi</v>
          </cell>
        </row>
        <row r="4570">
          <cell r="B4570" t="str">
            <v>Ratnapura</v>
          </cell>
        </row>
        <row r="4571">
          <cell r="B4571" t="str">
            <v>Ratnapura</v>
          </cell>
        </row>
        <row r="4572">
          <cell r="B4572" t="str">
            <v>Raunas novads</v>
          </cell>
        </row>
        <row r="4573">
          <cell r="B4573" t="str">
            <v>Ravenna</v>
          </cell>
        </row>
        <row r="4574">
          <cell r="B4574" t="str">
            <v>Ravne na Koroškem</v>
          </cell>
        </row>
        <row r="4575">
          <cell r="B4575" t="str">
            <v>Raymah</v>
          </cell>
        </row>
        <row r="4576">
          <cell r="B4576" t="str">
            <v>Rayong</v>
          </cell>
        </row>
        <row r="4577">
          <cell r="B4577" t="str">
            <v>Razgrad</v>
          </cell>
        </row>
        <row r="4578">
          <cell r="B4578" t="str">
            <v>Razkrižje</v>
          </cell>
        </row>
        <row r="4579">
          <cell r="B4579" t="str">
            <v>Reading</v>
          </cell>
        </row>
        <row r="4580">
          <cell r="B4580" t="str">
            <v>Rečica ob Savinji</v>
          </cell>
        </row>
        <row r="4581">
          <cell r="B4581" t="str">
            <v>Red Sea</v>
          </cell>
        </row>
        <row r="4582">
          <cell r="B4582" t="str">
            <v>Redange</v>
          </cell>
        </row>
        <row r="4583">
          <cell r="B4583" t="str">
            <v>Redbridge</v>
          </cell>
        </row>
        <row r="4584">
          <cell r="B4584" t="str">
            <v>Redcar and Cleveland</v>
          </cell>
        </row>
        <row r="4585">
          <cell r="B4585" t="str">
            <v>Redingen</v>
          </cell>
        </row>
        <row r="4586">
          <cell r="B4586" t="str">
            <v>Redonda</v>
          </cell>
        </row>
        <row r="4587">
          <cell r="B4587" t="str">
            <v>Reggio Calabria</v>
          </cell>
        </row>
        <row r="4588">
          <cell r="B4588" t="str">
            <v>Reggio Emilia</v>
          </cell>
        </row>
        <row r="4589">
          <cell r="B4589" t="str">
            <v>Região Autónoma da Madeira</v>
          </cell>
        </row>
        <row r="4590">
          <cell r="B4590" t="str">
            <v>Região Autónoma dos Açores</v>
          </cell>
        </row>
        <row r="4591">
          <cell r="B4591" t="str">
            <v>Região Continental</v>
          </cell>
        </row>
        <row r="4592">
          <cell r="B4592" t="str">
            <v>Região Insular</v>
          </cell>
        </row>
        <row r="4593">
          <cell r="B4593" t="str">
            <v>Región Continental</v>
          </cell>
        </row>
        <row r="4594">
          <cell r="B4594" t="str">
            <v>Région Continentale</v>
          </cell>
        </row>
        <row r="4595">
          <cell r="B4595" t="str">
            <v>Région Insulaire</v>
          </cell>
        </row>
        <row r="4596">
          <cell r="B4596" t="str">
            <v>Región Insular</v>
          </cell>
        </row>
        <row r="4597">
          <cell r="B4597" t="str">
            <v>Región Metropolitana de Santiago</v>
          </cell>
        </row>
        <row r="4598">
          <cell r="B4598" t="str">
            <v>Rehiyon ng Administratibo ng Kordilyera</v>
          </cell>
        </row>
        <row r="4599">
          <cell r="B4599" t="str">
            <v>Rehiyon ng Bikol</v>
          </cell>
        </row>
        <row r="4600">
          <cell r="B4600" t="str">
            <v>Rehiyon ng Calabarzon</v>
          </cell>
        </row>
        <row r="4601">
          <cell r="B4601" t="str">
            <v>Rehiyon ng Dabaw</v>
          </cell>
        </row>
        <row r="4602">
          <cell r="B4602" t="str">
            <v>Rehiyon ng Gitnang Bisaya</v>
          </cell>
        </row>
        <row r="4603">
          <cell r="B4603" t="str">
            <v>Rehiyon ng Gitnang Luson</v>
          </cell>
        </row>
        <row r="4604">
          <cell r="B4604" t="str">
            <v>Rehiyon ng Hilagang Mindanaw</v>
          </cell>
        </row>
        <row r="4605">
          <cell r="B4605" t="str">
            <v>Rehiyon ng Iloko</v>
          </cell>
        </row>
        <row r="4606">
          <cell r="B4606" t="str">
            <v>Rehiyon ng Kanlurang Bisaya</v>
          </cell>
        </row>
        <row r="4607">
          <cell r="B4607" t="str">
            <v>Rehiyon ng Karaga</v>
          </cell>
        </row>
        <row r="4608">
          <cell r="B4608" t="str">
            <v>Rehiyon ng Lambak ng Kagayan</v>
          </cell>
        </row>
        <row r="4609">
          <cell r="B4609" t="str">
            <v>Rehiyon ng Mimaropa</v>
          </cell>
        </row>
        <row r="4610">
          <cell r="B4610" t="str">
            <v>Rehiyon ng Silangang Bisaya</v>
          </cell>
        </row>
        <row r="4611">
          <cell r="B4611" t="str">
            <v>Rehiyon ng Soccsksargen</v>
          </cell>
        </row>
        <row r="4612">
          <cell r="B4612" t="str">
            <v>Rehiyon ng Tangway ng Sambuwangga</v>
          </cell>
        </row>
        <row r="4613">
          <cell r="B4613" t="str">
            <v>Réiden-Atert</v>
          </cell>
        </row>
        <row r="4614">
          <cell r="B4614" t="str">
            <v>Réimech</v>
          </cell>
        </row>
        <row r="4615">
          <cell r="B4615" t="str">
            <v>Relizane</v>
          </cell>
        </row>
        <row r="4616">
          <cell r="B4616" t="str">
            <v>Remich</v>
          </cell>
        </row>
        <row r="4617">
          <cell r="B4617" t="str">
            <v>Remich</v>
          </cell>
        </row>
        <row r="4618">
          <cell r="B4618" t="str">
            <v>Renče-Vogrsko</v>
          </cell>
        </row>
        <row r="4619">
          <cell r="B4619" t="str">
            <v>Renfrewshire</v>
          </cell>
        </row>
        <row r="4620">
          <cell r="B4620" t="str">
            <v>Rennell and Bellona</v>
          </cell>
        </row>
        <row r="4621">
          <cell r="B4621" t="str">
            <v>Republika Srpska</v>
          </cell>
        </row>
        <row r="4622">
          <cell r="B4622" t="str">
            <v>Republika Srpska</v>
          </cell>
        </row>
        <row r="4623">
          <cell r="B4623" t="str">
            <v>Republika Srpska</v>
          </cell>
        </row>
        <row r="4624">
          <cell r="B4624" t="str">
            <v>Resen</v>
          </cell>
        </row>
        <row r="4625">
          <cell r="B4625" t="str">
            <v>Retalhuleu</v>
          </cell>
        </row>
        <row r="4626">
          <cell r="B4626" t="str">
            <v>Rethýmnis</v>
          </cell>
        </row>
        <row r="4627">
          <cell r="B4627" t="str">
            <v>Rewa</v>
          </cell>
        </row>
        <row r="4628">
          <cell r="B4628" t="str">
            <v>Rēzekne</v>
          </cell>
        </row>
        <row r="4629">
          <cell r="B4629" t="str">
            <v>Rēzeknes novads</v>
          </cell>
        </row>
        <row r="4630">
          <cell r="B4630" t="str">
            <v>Rezina</v>
          </cell>
        </row>
        <row r="4631">
          <cell r="B4631" t="str">
            <v>Rhawuti</v>
          </cell>
        </row>
        <row r="4632">
          <cell r="B4632" t="str">
            <v>Rheinland-Pfalz</v>
          </cell>
        </row>
        <row r="4633">
          <cell r="B4633" t="str">
            <v>Rhode Island</v>
          </cell>
        </row>
        <row r="4634">
          <cell r="B4634" t="str">
            <v>Rhondda, Cynon, Taff [Rhondda, Cynon,Taf]</v>
          </cell>
        </row>
        <row r="4635">
          <cell r="B4635" t="str">
            <v>Rhône</v>
          </cell>
        </row>
        <row r="4636">
          <cell r="B4636" t="str">
            <v>Rhône-Alpes</v>
          </cell>
        </row>
        <row r="4637">
          <cell r="B4637" t="str">
            <v>Riau</v>
          </cell>
        </row>
        <row r="4638">
          <cell r="B4638" t="str">
            <v>Ribeira Brava</v>
          </cell>
        </row>
        <row r="4639">
          <cell r="B4639" t="str">
            <v>Ribeira Grande</v>
          </cell>
        </row>
        <row r="4640">
          <cell r="B4640" t="str">
            <v>Ribeira Grande de Santiago</v>
          </cell>
        </row>
        <row r="4641">
          <cell r="B4641" t="str">
            <v>Ribnica</v>
          </cell>
        </row>
        <row r="4642">
          <cell r="B4642" t="str">
            <v>Ribnica na Pohorju</v>
          </cell>
        </row>
        <row r="4643">
          <cell r="B4643" t="str">
            <v>Richmond upon Thames</v>
          </cell>
        </row>
        <row r="4644">
          <cell r="B4644" t="str">
            <v>Riebiņu novads</v>
          </cell>
        </row>
        <row r="4645">
          <cell r="B4645" t="str">
            <v>Rietavo</v>
          </cell>
        </row>
        <row r="4646">
          <cell r="B4646" t="str">
            <v>Rieti</v>
          </cell>
        </row>
        <row r="4647">
          <cell r="B4647" t="str">
            <v>Rīf Dimashq</v>
          </cell>
        </row>
        <row r="4648">
          <cell r="B4648" t="str">
            <v>Rīga</v>
          </cell>
        </row>
        <row r="4649">
          <cell r="B4649" t="str">
            <v>Rimini</v>
          </cell>
        </row>
        <row r="4650">
          <cell r="B4650" t="str">
            <v>Rio de Janeiro</v>
          </cell>
        </row>
        <row r="4651">
          <cell r="B4651" t="str">
            <v>Rio Grande do Norte</v>
          </cell>
        </row>
        <row r="4652">
          <cell r="B4652" t="str">
            <v>Rio Grande do Sul</v>
          </cell>
        </row>
        <row r="4653">
          <cell r="B4653" t="str">
            <v>Río Negro</v>
          </cell>
        </row>
        <row r="4654">
          <cell r="B4654" t="str">
            <v>Río Negro</v>
          </cell>
        </row>
        <row r="4655">
          <cell r="B4655" t="str">
            <v>Río San Juan</v>
          </cell>
        </row>
        <row r="4656">
          <cell r="B4656" t="str">
            <v>Risal</v>
          </cell>
        </row>
        <row r="4657">
          <cell r="B4657" t="str">
            <v>Risaralda</v>
          </cell>
        </row>
        <row r="4658">
          <cell r="B4658" t="str">
            <v>Rîșcani</v>
          </cell>
        </row>
        <row r="4659">
          <cell r="B4659" t="str">
            <v>Rivas</v>
          </cell>
        </row>
        <row r="4660">
          <cell r="B4660" t="str">
            <v>River Cess</v>
          </cell>
        </row>
        <row r="4661">
          <cell r="B4661" t="str">
            <v>River Gee</v>
          </cell>
        </row>
        <row r="4662">
          <cell r="B4662" t="str">
            <v>River Nile</v>
          </cell>
        </row>
        <row r="4663">
          <cell r="B4663" t="str">
            <v>Rivera</v>
          </cell>
        </row>
        <row r="4664">
          <cell r="B4664" t="str">
            <v>Rivers</v>
          </cell>
        </row>
        <row r="4665">
          <cell r="B4665" t="str">
            <v>Rivière du Rempart</v>
          </cell>
        </row>
        <row r="4666">
          <cell r="B4666" t="str">
            <v>Rivnenska oblast</v>
          </cell>
        </row>
        <row r="4667">
          <cell r="B4667" t="str">
            <v>Rizal</v>
          </cell>
        </row>
        <row r="4668">
          <cell r="B4668" t="str">
            <v>Rize</v>
          </cell>
        </row>
        <row r="4669">
          <cell r="B4669" t="str">
            <v>Rjazanskaja oblast'</v>
          </cell>
        </row>
        <row r="4670">
          <cell r="B4670" t="str">
            <v>Rocha</v>
          </cell>
        </row>
        <row r="4671">
          <cell r="B4671" t="str">
            <v>Rochdale</v>
          </cell>
        </row>
        <row r="4672">
          <cell r="B4672" t="str">
            <v>Roche Caiman</v>
          </cell>
        </row>
        <row r="4673">
          <cell r="B4673" t="str">
            <v>Roche Caïman</v>
          </cell>
        </row>
        <row r="4674">
          <cell r="B4674" t="str">
            <v>Rodópi</v>
          </cell>
        </row>
        <row r="4675">
          <cell r="B4675" t="str">
            <v>Rodrigues Island</v>
          </cell>
        </row>
        <row r="4676">
          <cell r="B4676" t="str">
            <v>Rogaland</v>
          </cell>
        </row>
        <row r="4677">
          <cell r="B4677" t="str">
            <v>Rogaland</v>
          </cell>
        </row>
        <row r="4678">
          <cell r="B4678" t="str">
            <v>Rogaška Slatina</v>
          </cell>
        </row>
        <row r="4679">
          <cell r="B4679" t="str">
            <v>Rogašovci</v>
          </cell>
        </row>
        <row r="4680">
          <cell r="B4680" t="str">
            <v>Rogatec</v>
          </cell>
        </row>
        <row r="4681">
          <cell r="B4681" t="str">
            <v>Roi Et</v>
          </cell>
        </row>
        <row r="4682">
          <cell r="B4682" t="str">
            <v>Rojas novads</v>
          </cell>
        </row>
        <row r="4683">
          <cell r="B4683" t="str">
            <v>Rokiškis</v>
          </cell>
        </row>
        <row r="4684">
          <cell r="B4684" t="str">
            <v>Rokycany</v>
          </cell>
        </row>
        <row r="4685">
          <cell r="B4685" t="str">
            <v>Roma</v>
          </cell>
        </row>
        <row r="4686">
          <cell r="B4686" t="str">
            <v>Romblon</v>
          </cell>
        </row>
        <row r="4687">
          <cell r="B4687" t="str">
            <v>Romblon</v>
          </cell>
        </row>
        <row r="4688">
          <cell r="B4688" t="str">
            <v>Romsa</v>
          </cell>
        </row>
        <row r="4689">
          <cell r="B4689" t="str">
            <v>Rondônia</v>
          </cell>
        </row>
        <row r="4690">
          <cell r="B4690" t="str">
            <v>Rongelap</v>
          </cell>
        </row>
        <row r="4691">
          <cell r="B4691" t="str">
            <v>Rongelap</v>
          </cell>
        </row>
        <row r="4692">
          <cell r="B4692" t="str">
            <v>Ropažu novads</v>
          </cell>
        </row>
        <row r="4693">
          <cell r="B4693" t="str">
            <v>Roraima</v>
          </cell>
        </row>
        <row r="4694">
          <cell r="B4694" t="str">
            <v>Ros Comáin</v>
          </cell>
        </row>
        <row r="4695">
          <cell r="B4695" t="str">
            <v>Ros Kaiman</v>
          </cell>
        </row>
        <row r="4696">
          <cell r="B4696" t="str">
            <v>Roscommon</v>
          </cell>
        </row>
        <row r="4697">
          <cell r="B4697" t="str">
            <v>Rosoman</v>
          </cell>
        </row>
        <row r="4698">
          <cell r="B4698" t="str">
            <v>Rostovskaja oblast'</v>
          </cell>
        </row>
        <row r="4699">
          <cell r="B4699" t="str">
            <v>Rostovskaya oblast'</v>
          </cell>
        </row>
        <row r="4700">
          <cell r="B4700" t="str">
            <v>Rotanak Kiri</v>
          </cell>
        </row>
        <row r="4701">
          <cell r="B4701" t="str">
            <v>Rôtânôkiri</v>
          </cell>
        </row>
        <row r="4702">
          <cell r="B4702" t="str">
            <v>Rotherham</v>
          </cell>
        </row>
        <row r="4703">
          <cell r="B4703" t="str">
            <v>Rotuma</v>
          </cell>
        </row>
        <row r="4704">
          <cell r="B4704" t="str">
            <v>Rovigo</v>
          </cell>
        </row>
        <row r="4705">
          <cell r="B4705" t="str">
            <v>Rožaje</v>
          </cell>
        </row>
        <row r="4706">
          <cell r="B4706" t="str">
            <v>Rubirizi</v>
          </cell>
        </row>
        <row r="4707">
          <cell r="B4707" t="str">
            <v>Rucavas novads</v>
          </cell>
        </row>
        <row r="4708">
          <cell r="B4708" t="str">
            <v>Rugāju novads</v>
          </cell>
        </row>
        <row r="4709">
          <cell r="B4709" t="str">
            <v>Ruggell</v>
          </cell>
        </row>
        <row r="4710">
          <cell r="B4710" t="str">
            <v>Rūjienas novads</v>
          </cell>
        </row>
        <row r="4711">
          <cell r="B4711" t="str">
            <v>Rukungiri</v>
          </cell>
        </row>
        <row r="4712">
          <cell r="B4712" t="str">
            <v>Rukwa</v>
          </cell>
        </row>
        <row r="4713">
          <cell r="B4713" t="str">
            <v>Rum Cay</v>
          </cell>
        </row>
        <row r="4714">
          <cell r="B4714" t="str">
            <v>Rumonge</v>
          </cell>
        </row>
        <row r="4715">
          <cell r="B4715" t="str">
            <v>Rumonge</v>
          </cell>
        </row>
        <row r="4716">
          <cell r="B4716" t="str">
            <v>Rumphi</v>
          </cell>
        </row>
        <row r="4717">
          <cell r="B4717" t="str">
            <v>Rumphi</v>
          </cell>
        </row>
        <row r="4718">
          <cell r="B4718" t="str">
            <v>Rundāles novads</v>
          </cell>
        </row>
        <row r="4719">
          <cell r="B4719" t="str">
            <v>Ruse</v>
          </cell>
        </row>
        <row r="4720">
          <cell r="B4720" t="str">
            <v>Ruše</v>
          </cell>
        </row>
        <row r="4721">
          <cell r="B4721" t="str">
            <v>Rutana</v>
          </cell>
        </row>
        <row r="4722">
          <cell r="B4722" t="str">
            <v>Rutana</v>
          </cell>
        </row>
        <row r="4723">
          <cell r="B4723" t="str">
            <v>Rutland</v>
          </cell>
        </row>
        <row r="4724">
          <cell r="B4724" t="str">
            <v>Ruvuma</v>
          </cell>
        </row>
        <row r="4725">
          <cell r="B4725" t="str">
            <v>Ruyigi</v>
          </cell>
        </row>
        <row r="4726">
          <cell r="B4726" t="str">
            <v>Ruyigi</v>
          </cell>
        </row>
        <row r="4727">
          <cell r="B4727" t="str">
            <v>Ryangkangto</v>
          </cell>
        </row>
        <row r="4728">
          <cell r="B4728" t="str">
            <v>Ryazanskaya oblast'</v>
          </cell>
        </row>
        <row r="4729">
          <cell r="B4729" t="str">
            <v>Rychnov nad Kněžnou</v>
          </cell>
        </row>
        <row r="4730">
          <cell r="B4730" t="str">
            <v>Sa Kaeo</v>
          </cell>
        </row>
        <row r="4731">
          <cell r="B4731" t="str">
            <v>Saaremaa</v>
          </cell>
        </row>
        <row r="4732">
          <cell r="B4732" t="str">
            <v>Saarland</v>
          </cell>
        </row>
        <row r="4733">
          <cell r="B4733" t="str">
            <v>Saatlı</v>
          </cell>
        </row>
        <row r="4734">
          <cell r="B4734" t="str">
            <v>Saba</v>
          </cell>
        </row>
        <row r="4735">
          <cell r="B4735" t="str">
            <v>Saba</v>
          </cell>
        </row>
        <row r="4736">
          <cell r="B4736" t="str">
            <v>Saba</v>
          </cell>
        </row>
        <row r="4737">
          <cell r="B4737" t="str">
            <v>Saba</v>
          </cell>
        </row>
        <row r="4738">
          <cell r="B4738" t="str">
            <v>Sabah</v>
          </cell>
        </row>
        <row r="4739">
          <cell r="B4739" t="str">
            <v>Sabaragamuva paḷāta</v>
          </cell>
        </row>
        <row r="4740">
          <cell r="B4740" t="str">
            <v>Sabaragamuwa Province</v>
          </cell>
        </row>
        <row r="4741">
          <cell r="B4741" t="str">
            <v>Sabhā</v>
          </cell>
        </row>
        <row r="4742">
          <cell r="B4742" t="str">
            <v>Sabirabad</v>
          </cell>
        </row>
        <row r="4743">
          <cell r="B4743" t="str">
            <v>Şabran</v>
          </cell>
        </row>
        <row r="4744">
          <cell r="B4744" t="str">
            <v>Sacatepéquez</v>
          </cell>
        </row>
        <row r="4745">
          <cell r="B4745" t="str">
            <v>Sachsen</v>
          </cell>
        </row>
        <row r="4746">
          <cell r="B4746" t="str">
            <v>Sachsen-Anhalt</v>
          </cell>
        </row>
        <row r="4747">
          <cell r="B4747" t="str">
            <v>Şāʻdah</v>
          </cell>
        </row>
        <row r="4748">
          <cell r="B4748" t="str">
            <v>Safi</v>
          </cell>
        </row>
        <row r="4749">
          <cell r="B4749" t="str">
            <v>Safi</v>
          </cell>
        </row>
        <row r="4750">
          <cell r="B4750" t="str">
            <v>Safi</v>
          </cell>
        </row>
        <row r="4751">
          <cell r="B4751" t="str">
            <v>Saga</v>
          </cell>
        </row>
        <row r="4752">
          <cell r="B4752" t="str">
            <v>Sagaing</v>
          </cell>
        </row>
        <row r="4753">
          <cell r="B4753" t="str">
            <v>Sagarmatha</v>
          </cell>
        </row>
        <row r="4754">
          <cell r="B4754" t="str">
            <v>Saha, Respublika</v>
          </cell>
        </row>
        <row r="4755">
          <cell r="B4755" t="str">
            <v>Sahalinskaja oblast'</v>
          </cell>
        </row>
        <row r="4756">
          <cell r="B4756" t="str">
            <v>Şahbuz</v>
          </cell>
        </row>
        <row r="4757">
          <cell r="B4757" t="str">
            <v>Sahel</v>
          </cell>
        </row>
        <row r="4758">
          <cell r="B4758" t="str">
            <v>Saïda</v>
          </cell>
        </row>
        <row r="4759">
          <cell r="B4759" t="str">
            <v>Saint Andrew</v>
          </cell>
        </row>
        <row r="4760">
          <cell r="B4760" t="str">
            <v>Saint Andrew</v>
          </cell>
        </row>
        <row r="4761">
          <cell r="B4761" t="str">
            <v>Saint Andrew</v>
          </cell>
        </row>
        <row r="4762">
          <cell r="B4762" t="str">
            <v>Saint Andrew</v>
          </cell>
        </row>
        <row r="4763">
          <cell r="B4763" t="str">
            <v>Saint Andrew</v>
          </cell>
        </row>
        <row r="4764">
          <cell r="B4764" t="str">
            <v>Saint Ann</v>
          </cell>
        </row>
        <row r="4765">
          <cell r="B4765" t="str">
            <v>Saint Anne Sandy Point</v>
          </cell>
        </row>
        <row r="4766">
          <cell r="B4766" t="str">
            <v>Saint Catherine</v>
          </cell>
        </row>
        <row r="4767">
          <cell r="B4767" t="str">
            <v>Saint David</v>
          </cell>
        </row>
        <row r="4768">
          <cell r="B4768" t="str">
            <v>Saint David</v>
          </cell>
        </row>
        <row r="4769">
          <cell r="B4769" t="str">
            <v>Saint David</v>
          </cell>
        </row>
        <row r="4770">
          <cell r="B4770" t="str">
            <v>Saint Elizabeth</v>
          </cell>
        </row>
        <row r="4771">
          <cell r="B4771" t="str">
            <v>Saint George</v>
          </cell>
        </row>
        <row r="4772">
          <cell r="B4772" t="str">
            <v>Saint George</v>
          </cell>
        </row>
        <row r="4773">
          <cell r="B4773" t="str">
            <v>Saint George</v>
          </cell>
        </row>
        <row r="4774">
          <cell r="B4774" t="str">
            <v>Saint George</v>
          </cell>
        </row>
        <row r="4775">
          <cell r="B4775" t="str">
            <v>Saint George</v>
          </cell>
        </row>
        <row r="4776">
          <cell r="B4776" t="str">
            <v>Saint George Basseterre</v>
          </cell>
        </row>
        <row r="4777">
          <cell r="B4777" t="str">
            <v>Saint George Gingerland</v>
          </cell>
        </row>
        <row r="4778">
          <cell r="B4778" t="str">
            <v>Saint Helena</v>
          </cell>
        </row>
        <row r="4779">
          <cell r="B4779" t="str">
            <v>Saint James</v>
          </cell>
        </row>
        <row r="4780">
          <cell r="B4780" t="str">
            <v>Saint James</v>
          </cell>
        </row>
        <row r="4781">
          <cell r="B4781" t="str">
            <v>Saint James Windward</v>
          </cell>
        </row>
        <row r="4782">
          <cell r="B4782" t="str">
            <v>Saint John</v>
          </cell>
        </row>
        <row r="4783">
          <cell r="B4783" t="str">
            <v>Saint John</v>
          </cell>
        </row>
        <row r="4784">
          <cell r="B4784" t="str">
            <v>Saint John</v>
          </cell>
        </row>
        <row r="4785">
          <cell r="B4785" t="str">
            <v>Saint John</v>
          </cell>
        </row>
        <row r="4786">
          <cell r="B4786" t="str">
            <v>Saint John</v>
          </cell>
        </row>
        <row r="4787">
          <cell r="B4787" t="str">
            <v>Saint John Capisterre</v>
          </cell>
        </row>
        <row r="4788">
          <cell r="B4788" t="str">
            <v>Saint John Figtree</v>
          </cell>
        </row>
        <row r="4789">
          <cell r="B4789" t="str">
            <v>Saint Joseph</v>
          </cell>
        </row>
        <row r="4790">
          <cell r="B4790" t="str">
            <v>Saint Joseph</v>
          </cell>
        </row>
        <row r="4791">
          <cell r="B4791" t="str">
            <v>Saint Julian's</v>
          </cell>
        </row>
        <row r="4792">
          <cell r="B4792" t="str">
            <v>Saint Kitts</v>
          </cell>
        </row>
        <row r="4793">
          <cell r="B4793" t="str">
            <v>Saint Lawrence</v>
          </cell>
        </row>
        <row r="4794">
          <cell r="B4794" t="str">
            <v>Saint Louis</v>
          </cell>
        </row>
        <row r="4795">
          <cell r="B4795" t="str">
            <v>Saint Lucia's</v>
          </cell>
        </row>
        <row r="4796">
          <cell r="B4796" t="str">
            <v>Saint Lucy</v>
          </cell>
        </row>
        <row r="4797">
          <cell r="B4797" t="str">
            <v>Saint Luke</v>
          </cell>
        </row>
        <row r="4798">
          <cell r="B4798" t="str">
            <v>Saint Mark</v>
          </cell>
        </row>
        <row r="4799">
          <cell r="B4799" t="str">
            <v>Saint Mark</v>
          </cell>
        </row>
        <row r="4800">
          <cell r="B4800" t="str">
            <v>Saint Mary</v>
          </cell>
        </row>
        <row r="4801">
          <cell r="B4801" t="str">
            <v>Saint Mary</v>
          </cell>
        </row>
        <row r="4802">
          <cell r="B4802" t="str">
            <v>Saint Mary Cayon</v>
          </cell>
        </row>
        <row r="4803">
          <cell r="B4803" t="str">
            <v>Saint Michael</v>
          </cell>
        </row>
        <row r="4804">
          <cell r="B4804" t="str">
            <v>Saint Patrick</v>
          </cell>
        </row>
        <row r="4805">
          <cell r="B4805" t="str">
            <v>Saint Patrick</v>
          </cell>
        </row>
        <row r="4806">
          <cell r="B4806" t="str">
            <v>Saint Patrick</v>
          </cell>
        </row>
        <row r="4807">
          <cell r="B4807" t="str">
            <v>Saint Paul</v>
          </cell>
        </row>
        <row r="4808">
          <cell r="B4808" t="str">
            <v>Saint Paul</v>
          </cell>
        </row>
        <row r="4809">
          <cell r="B4809" t="str">
            <v>Saint Paul Capisterre</v>
          </cell>
        </row>
        <row r="4810">
          <cell r="B4810" t="str">
            <v>Saint Paul Charlestown</v>
          </cell>
        </row>
        <row r="4811">
          <cell r="B4811" t="str">
            <v>Saint Paul's Bay</v>
          </cell>
        </row>
        <row r="4812">
          <cell r="B4812" t="str">
            <v>Saint Peter</v>
          </cell>
        </row>
        <row r="4813">
          <cell r="B4813" t="str">
            <v>Saint Peter</v>
          </cell>
        </row>
        <row r="4814">
          <cell r="B4814" t="str">
            <v>Saint Peter</v>
          </cell>
        </row>
        <row r="4815">
          <cell r="B4815" t="str">
            <v>Saint Peter Basseterre</v>
          </cell>
        </row>
        <row r="4816">
          <cell r="B4816" t="str">
            <v>Saint Philip</v>
          </cell>
        </row>
        <row r="4817">
          <cell r="B4817" t="str">
            <v>Saint Philip</v>
          </cell>
        </row>
        <row r="4818">
          <cell r="B4818" t="str">
            <v>Saint Thomas</v>
          </cell>
        </row>
        <row r="4819">
          <cell r="B4819" t="str">
            <v>Saint Thomas</v>
          </cell>
        </row>
        <row r="4820">
          <cell r="B4820" t="str">
            <v>Saint Thomas Lowland</v>
          </cell>
        </row>
        <row r="4821">
          <cell r="B4821" t="str">
            <v>Saint Thomas Middle Island</v>
          </cell>
        </row>
        <row r="4822">
          <cell r="B4822" t="str">
            <v>Saint-Barthélemy</v>
          </cell>
        </row>
        <row r="4823">
          <cell r="B4823" t="str">
            <v>Sainte-Dévote</v>
          </cell>
        </row>
        <row r="4824">
          <cell r="B4824" t="str">
            <v>Saint-Louis</v>
          </cell>
        </row>
        <row r="4825">
          <cell r="B4825" t="str">
            <v>Saint-Louis</v>
          </cell>
        </row>
        <row r="4826">
          <cell r="B4826" t="str">
            <v>Saint-Martin</v>
          </cell>
        </row>
        <row r="4827">
          <cell r="B4827" t="str">
            <v>Saint-Pierre-et-Miquelon</v>
          </cell>
        </row>
        <row r="4828">
          <cell r="B4828" t="str">
            <v>Saint-Roman</v>
          </cell>
        </row>
        <row r="4829">
          <cell r="B4829" t="str">
            <v>Saitama</v>
          </cell>
        </row>
        <row r="4830">
          <cell r="B4830" t="str">
            <v>Sakarya</v>
          </cell>
        </row>
        <row r="4831">
          <cell r="B4831" t="str">
            <v>Sakha, Respublika</v>
          </cell>
        </row>
        <row r="4832">
          <cell r="B4832" t="str">
            <v>Sakhalinskaya oblast'</v>
          </cell>
        </row>
        <row r="4833">
          <cell r="B4833" t="str">
            <v>Šakiai</v>
          </cell>
        </row>
        <row r="4834">
          <cell r="B4834" t="str">
            <v>Sakon Nakhon</v>
          </cell>
        </row>
        <row r="4835">
          <cell r="B4835" t="str">
            <v>Sal</v>
          </cell>
        </row>
        <row r="4836">
          <cell r="B4836" t="str">
            <v>Salacgrīvas novads</v>
          </cell>
        </row>
        <row r="4837">
          <cell r="B4837" t="str">
            <v>Şalāḩ ad Dīn</v>
          </cell>
        </row>
        <row r="4838">
          <cell r="B4838" t="str">
            <v>Sălaj</v>
          </cell>
        </row>
        <row r="4839">
          <cell r="B4839" t="str">
            <v>Salamanca</v>
          </cell>
        </row>
        <row r="4840">
          <cell r="B4840" t="str">
            <v>Salamat</v>
          </cell>
        </row>
        <row r="4841">
          <cell r="B4841" t="str">
            <v>Salāmāt</v>
          </cell>
        </row>
        <row r="4842">
          <cell r="B4842" t="str">
            <v>Salas novads</v>
          </cell>
        </row>
        <row r="4843">
          <cell r="B4843" t="str">
            <v>Salaspils novads</v>
          </cell>
        </row>
        <row r="4844">
          <cell r="B4844" t="str">
            <v>Salavan</v>
          </cell>
        </row>
        <row r="4845">
          <cell r="B4845" t="str">
            <v>Šalčininkai</v>
          </cell>
        </row>
        <row r="4846">
          <cell r="B4846" t="str">
            <v>Saldus novads</v>
          </cell>
        </row>
        <row r="4847">
          <cell r="B4847" t="str">
            <v>Salé</v>
          </cell>
        </row>
        <row r="4848">
          <cell r="B4848" t="str">
            <v>Salerno</v>
          </cell>
        </row>
        <row r="4849">
          <cell r="B4849" t="str">
            <v>Salfit</v>
          </cell>
        </row>
        <row r="4850">
          <cell r="B4850" t="str">
            <v>Salfīt</v>
          </cell>
        </row>
        <row r="4851">
          <cell r="B4851" t="str">
            <v>Salford</v>
          </cell>
        </row>
        <row r="4852">
          <cell r="B4852" t="str">
            <v>Salgótarján</v>
          </cell>
        </row>
        <row r="4853">
          <cell r="B4853" t="str">
            <v>Salima</v>
          </cell>
        </row>
        <row r="4854">
          <cell r="B4854" t="str">
            <v>Salima</v>
          </cell>
        </row>
        <row r="4855">
          <cell r="B4855" t="str">
            <v>Šalovci</v>
          </cell>
        </row>
        <row r="4856">
          <cell r="B4856" t="str">
            <v>Salta</v>
          </cell>
        </row>
        <row r="4857">
          <cell r="B4857" t="str">
            <v>Salto</v>
          </cell>
        </row>
        <row r="4858">
          <cell r="B4858" t="str">
            <v>Salyan</v>
          </cell>
        </row>
        <row r="4859">
          <cell r="B4859" t="str">
            <v>Salzburg</v>
          </cell>
        </row>
        <row r="4860">
          <cell r="B4860" t="str">
            <v>Samaná</v>
          </cell>
        </row>
        <row r="4861">
          <cell r="B4861" t="str">
            <v>Samangān</v>
          </cell>
        </row>
        <row r="4862">
          <cell r="B4862" t="str">
            <v>Samangān</v>
          </cell>
        </row>
        <row r="4863">
          <cell r="B4863" t="str">
            <v>Samar</v>
          </cell>
        </row>
        <row r="4864">
          <cell r="B4864" t="str">
            <v>Samar</v>
          </cell>
        </row>
        <row r="4865">
          <cell r="B4865" t="str">
            <v>Samarqand</v>
          </cell>
        </row>
        <row r="4866">
          <cell r="B4866" t="str">
            <v>Samarskaja oblast'</v>
          </cell>
        </row>
        <row r="4867">
          <cell r="B4867" t="str">
            <v>Samarskaya oblast'</v>
          </cell>
        </row>
        <row r="4868">
          <cell r="B4868" t="str">
            <v>Şamaxı</v>
          </cell>
        </row>
        <row r="4869">
          <cell r="B4869" t="str">
            <v>Sambales</v>
          </cell>
        </row>
        <row r="4870">
          <cell r="B4870" t="str">
            <v>Samburu</v>
          </cell>
        </row>
        <row r="4871">
          <cell r="B4871" t="str">
            <v>Sambuwangga Sibugay</v>
          </cell>
        </row>
        <row r="4872">
          <cell r="B4872" t="str">
            <v>Samdrup Jongkha</v>
          </cell>
        </row>
        <row r="4873">
          <cell r="B4873" t="str">
            <v>Samegrelo-Zemo Svaneti</v>
          </cell>
        </row>
        <row r="4874">
          <cell r="B4874" t="str">
            <v>Sámos</v>
          </cell>
        </row>
        <row r="4875">
          <cell r="B4875" t="str">
            <v>Samsun</v>
          </cell>
        </row>
        <row r="4876">
          <cell r="B4876" t="str">
            <v>Samtse</v>
          </cell>
        </row>
        <row r="4877">
          <cell r="B4877" t="str">
            <v>Samtskhe-Javakheti</v>
          </cell>
        </row>
        <row r="4878">
          <cell r="B4878" t="str">
            <v>Samut Prakan</v>
          </cell>
        </row>
        <row r="4879">
          <cell r="B4879" t="str">
            <v>Samut Sakhon</v>
          </cell>
        </row>
        <row r="4880">
          <cell r="B4880" t="str">
            <v>Samut Songkhram</v>
          </cell>
        </row>
        <row r="4881">
          <cell r="B4881" t="str">
            <v>Samux</v>
          </cell>
        </row>
        <row r="4882">
          <cell r="B4882" t="str">
            <v>San Andrés, Providencia y Santa Catalina</v>
          </cell>
        </row>
        <row r="4883">
          <cell r="B4883" t="str">
            <v>San Cristóbal</v>
          </cell>
        </row>
        <row r="4884">
          <cell r="B4884" t="str">
            <v>San Fernando</v>
          </cell>
        </row>
        <row r="4885">
          <cell r="B4885" t="str">
            <v>San Ġiljan</v>
          </cell>
        </row>
        <row r="4886">
          <cell r="B4886" t="str">
            <v>San Ġwann</v>
          </cell>
        </row>
        <row r="4887">
          <cell r="B4887" t="str">
            <v>San José</v>
          </cell>
        </row>
        <row r="4888">
          <cell r="B4888" t="str">
            <v>San José</v>
          </cell>
        </row>
        <row r="4889">
          <cell r="B4889" t="str">
            <v>San José de Ocoa</v>
          </cell>
        </row>
        <row r="4890">
          <cell r="B4890" t="str">
            <v>San Juan</v>
          </cell>
        </row>
        <row r="4891">
          <cell r="B4891" t="str">
            <v>San Juan</v>
          </cell>
        </row>
        <row r="4892">
          <cell r="B4892" t="str">
            <v>San Juan-Laventille</v>
          </cell>
        </row>
        <row r="4893">
          <cell r="B4893" t="str">
            <v>San Lawrenz</v>
          </cell>
        </row>
        <row r="4894">
          <cell r="B4894" t="str">
            <v>San Luis</v>
          </cell>
        </row>
        <row r="4895">
          <cell r="B4895" t="str">
            <v>San Luis Potosí</v>
          </cell>
        </row>
        <row r="4896">
          <cell r="B4896" t="str">
            <v>San Marcos</v>
          </cell>
        </row>
        <row r="4897">
          <cell r="B4897" t="str">
            <v>San Marino</v>
          </cell>
        </row>
        <row r="4898">
          <cell r="B4898" t="str">
            <v>San Martin</v>
          </cell>
        </row>
        <row r="4899">
          <cell r="B4899" t="str">
            <v>San Martín</v>
          </cell>
        </row>
        <row r="4900">
          <cell r="B4900" t="str">
            <v>San Martín</v>
          </cell>
        </row>
        <row r="4901">
          <cell r="B4901" t="str">
            <v>San Miguel</v>
          </cell>
        </row>
        <row r="4902">
          <cell r="B4902" t="str">
            <v>San Pawl il-Baħar</v>
          </cell>
        </row>
        <row r="4903">
          <cell r="B4903" t="str">
            <v>San Pedro</v>
          </cell>
        </row>
        <row r="4904">
          <cell r="B4904" t="str">
            <v>San Pedro de Macorís</v>
          </cell>
        </row>
        <row r="4905">
          <cell r="B4905" t="str">
            <v>San Salvador</v>
          </cell>
        </row>
        <row r="4906">
          <cell r="B4906" t="str">
            <v>San Salvador</v>
          </cell>
        </row>
        <row r="4907">
          <cell r="B4907" t="str">
            <v>San Vicente</v>
          </cell>
        </row>
        <row r="4908">
          <cell r="B4908" t="str">
            <v>Şanʻā’</v>
          </cell>
        </row>
        <row r="4909">
          <cell r="B4909" t="str">
            <v>Sanaag</v>
          </cell>
        </row>
        <row r="4910">
          <cell r="B4910" t="str">
            <v>Sánchez Ramírez</v>
          </cell>
        </row>
        <row r="4911">
          <cell r="B4911" t="str">
            <v>Sancti Spíritus</v>
          </cell>
        </row>
        <row r="4912">
          <cell r="B4912" t="str">
            <v>Sandwell</v>
          </cell>
        </row>
        <row r="4913">
          <cell r="B4913" t="str">
            <v>Sangä</v>
          </cell>
        </row>
        <row r="4914">
          <cell r="B4914" t="str">
            <v>Sangha</v>
          </cell>
        </row>
        <row r="4915">
          <cell r="B4915" t="str">
            <v>Sangha</v>
          </cell>
        </row>
        <row r="4916">
          <cell r="B4916" t="str">
            <v>Sangre Grande</v>
          </cell>
        </row>
        <row r="4917">
          <cell r="B4917" t="str">
            <v>Sanguié</v>
          </cell>
        </row>
        <row r="4918">
          <cell r="B4918" t="str">
            <v>Sankt Gallen</v>
          </cell>
        </row>
        <row r="4919">
          <cell r="B4919" t="str">
            <v>Sankt-Peterburg</v>
          </cell>
        </row>
        <row r="4920">
          <cell r="B4920" t="str">
            <v>Sankt-Peterburg</v>
          </cell>
        </row>
        <row r="4921">
          <cell r="B4921" t="str">
            <v>Şanlıurfa</v>
          </cell>
        </row>
        <row r="4922">
          <cell r="B4922" t="str">
            <v>Sanma</v>
          </cell>
        </row>
        <row r="4923">
          <cell r="B4923" t="str">
            <v>Sanma</v>
          </cell>
        </row>
        <row r="4924">
          <cell r="B4924" t="str">
            <v>Sanmatenga</v>
          </cell>
        </row>
        <row r="4925">
          <cell r="B4925" t="str">
            <v>Sannat</v>
          </cell>
        </row>
        <row r="4926">
          <cell r="B4926" t="str">
            <v>Sannat</v>
          </cell>
        </row>
        <row r="4927">
          <cell r="B4927" t="str">
            <v>Sant</v>
          </cell>
        </row>
        <row r="4928">
          <cell r="B4928" t="str">
            <v>Sant Julià de Lòria</v>
          </cell>
        </row>
        <row r="4929">
          <cell r="B4929" t="str">
            <v>Santa Ana</v>
          </cell>
        </row>
        <row r="4930">
          <cell r="B4930" t="str">
            <v>Santa Bárbara</v>
          </cell>
        </row>
        <row r="4931">
          <cell r="B4931" t="str">
            <v>Santa Catarina</v>
          </cell>
        </row>
        <row r="4932">
          <cell r="B4932" t="str">
            <v>Santa Catarina</v>
          </cell>
        </row>
        <row r="4933">
          <cell r="B4933" t="str">
            <v>Santa Catarina do Fogo</v>
          </cell>
        </row>
        <row r="4934">
          <cell r="B4934" t="str">
            <v>Santa Cruz</v>
          </cell>
        </row>
        <row r="4935">
          <cell r="B4935" t="str">
            <v>Santa Cruz</v>
          </cell>
        </row>
        <row r="4936">
          <cell r="B4936" t="str">
            <v>Santa Cruz</v>
          </cell>
        </row>
        <row r="4937">
          <cell r="B4937" t="str">
            <v>Santa Cruz de Tenerife</v>
          </cell>
        </row>
        <row r="4938">
          <cell r="B4938" t="str">
            <v>Santa Elena</v>
          </cell>
        </row>
        <row r="4939">
          <cell r="B4939" t="str">
            <v>Santa Fe</v>
          </cell>
        </row>
        <row r="4940">
          <cell r="B4940" t="str">
            <v>Santa Luċija</v>
          </cell>
        </row>
        <row r="4941">
          <cell r="B4941" t="str">
            <v>Santa Rosa</v>
          </cell>
        </row>
        <row r="4942">
          <cell r="B4942" t="str">
            <v>Santa Venera</v>
          </cell>
        </row>
        <row r="4943">
          <cell r="B4943" t="str">
            <v>Santa Venera</v>
          </cell>
        </row>
        <row r="4944">
          <cell r="B4944" t="str">
            <v>Santander</v>
          </cell>
        </row>
        <row r="4945">
          <cell r="B4945" t="str">
            <v>Santarém</v>
          </cell>
        </row>
        <row r="4946">
          <cell r="B4946" t="str">
            <v>Santiago</v>
          </cell>
        </row>
        <row r="4947">
          <cell r="B4947" t="str">
            <v>Santiago de Cuba</v>
          </cell>
        </row>
        <row r="4948">
          <cell r="B4948" t="str">
            <v>Santiago del Estero</v>
          </cell>
        </row>
        <row r="4949">
          <cell r="B4949" t="str">
            <v>Santiago Rodríguez</v>
          </cell>
        </row>
        <row r="4950">
          <cell r="B4950" t="str">
            <v>Santo Domingo</v>
          </cell>
        </row>
        <row r="4951">
          <cell r="B4951" t="str">
            <v>Santo Domingo de los Tsáchilas</v>
          </cell>
        </row>
        <row r="4952">
          <cell r="B4952" t="str">
            <v>São Domingos</v>
          </cell>
        </row>
        <row r="4953">
          <cell r="B4953" t="str">
            <v>São Filipe</v>
          </cell>
        </row>
        <row r="4954">
          <cell r="B4954" t="str">
            <v>São Lourenço dos Órgãos</v>
          </cell>
        </row>
        <row r="4955">
          <cell r="B4955" t="str">
            <v>São Miguel</v>
          </cell>
        </row>
        <row r="4956">
          <cell r="B4956" t="str">
            <v>São Paulo</v>
          </cell>
        </row>
        <row r="4957">
          <cell r="B4957" t="str">
            <v>São Salvador do Mundo</v>
          </cell>
        </row>
        <row r="4958">
          <cell r="B4958" t="str">
            <v>São Tomé</v>
          </cell>
        </row>
        <row r="4959">
          <cell r="B4959" t="str">
            <v>São Vicente</v>
          </cell>
        </row>
        <row r="4960">
          <cell r="B4960" t="str">
            <v>Saône-et-Loire</v>
          </cell>
        </row>
        <row r="4961">
          <cell r="B4961" t="str">
            <v>Saraburi</v>
          </cell>
        </row>
        <row r="4962">
          <cell r="B4962" t="str">
            <v>Saramacca</v>
          </cell>
        </row>
        <row r="4963">
          <cell r="B4963" t="str">
            <v>Sarangani</v>
          </cell>
        </row>
        <row r="4964">
          <cell r="B4964" t="str">
            <v>Sarangani</v>
          </cell>
        </row>
        <row r="4965">
          <cell r="B4965" t="str">
            <v>Saratovskaja oblast'</v>
          </cell>
        </row>
        <row r="4966">
          <cell r="B4966" t="str">
            <v>Saratovskaya oblast'</v>
          </cell>
        </row>
        <row r="4967">
          <cell r="B4967" t="str">
            <v>Saravane</v>
          </cell>
        </row>
        <row r="4968">
          <cell r="B4968" t="str">
            <v>Sarawak</v>
          </cell>
        </row>
        <row r="4969">
          <cell r="B4969" t="str">
            <v>Sardegna</v>
          </cell>
        </row>
        <row r="4970">
          <cell r="B4970" t="str">
            <v>Sar-e Pul</v>
          </cell>
        </row>
        <row r="4971">
          <cell r="B4971" t="str">
            <v>Sar-e Pul</v>
          </cell>
        </row>
        <row r="4972">
          <cell r="B4972" t="str">
            <v>Sarpang</v>
          </cell>
        </row>
        <row r="4973">
          <cell r="B4973" t="str">
            <v>Sarthe</v>
          </cell>
        </row>
        <row r="4974">
          <cell r="B4974" t="str">
            <v>Saskatchewan</v>
          </cell>
        </row>
        <row r="4975">
          <cell r="B4975" t="str">
            <v>Saskatchewan</v>
          </cell>
        </row>
        <row r="4976">
          <cell r="B4976" t="str">
            <v>Sassandra-Marahoué</v>
          </cell>
        </row>
        <row r="4977">
          <cell r="B4977" t="str">
            <v>Sassari</v>
          </cell>
        </row>
        <row r="4978">
          <cell r="B4978" t="str">
            <v>Satakunda</v>
          </cell>
        </row>
        <row r="4979">
          <cell r="B4979" t="str">
            <v>Satakunta</v>
          </cell>
        </row>
        <row r="4980">
          <cell r="B4980" t="str">
            <v>Satkhira</v>
          </cell>
        </row>
        <row r="4981">
          <cell r="B4981" t="str">
            <v>Satu Mare</v>
          </cell>
        </row>
        <row r="4982">
          <cell r="B4982" t="str">
            <v>Satun</v>
          </cell>
        </row>
        <row r="4983">
          <cell r="B4983" t="str">
            <v>Satupa'itea</v>
          </cell>
        </row>
        <row r="4984">
          <cell r="B4984" t="str">
            <v>Satupa'itea</v>
          </cell>
        </row>
        <row r="4985">
          <cell r="B4985" t="str">
            <v>Saulkrastu novads</v>
          </cell>
        </row>
        <row r="4986">
          <cell r="B4986" t="str">
            <v>Savanes</v>
          </cell>
        </row>
        <row r="4987">
          <cell r="B4987" t="str">
            <v>Savannakhét</v>
          </cell>
        </row>
        <row r="4988">
          <cell r="B4988" t="str">
            <v>Savanne</v>
          </cell>
        </row>
        <row r="4989">
          <cell r="B4989" t="str">
            <v>Savannes</v>
          </cell>
        </row>
        <row r="4990">
          <cell r="B4990" t="str">
            <v>Šavnik</v>
          </cell>
        </row>
        <row r="4991">
          <cell r="B4991" t="str">
            <v>Savoie</v>
          </cell>
        </row>
        <row r="4992">
          <cell r="B4992" t="str">
            <v>Savona</v>
          </cell>
        </row>
        <row r="4993">
          <cell r="B4993" t="str">
            <v>Sayaboury</v>
          </cell>
        </row>
        <row r="4994">
          <cell r="B4994" t="str">
            <v>Schaan</v>
          </cell>
        </row>
        <row r="4995">
          <cell r="B4995" t="str">
            <v>Schaffhausen</v>
          </cell>
        </row>
        <row r="4996">
          <cell r="B4996" t="str">
            <v>Schellenberg</v>
          </cell>
        </row>
        <row r="4997">
          <cell r="B4997" t="str">
            <v>Schleswig-Holstein</v>
          </cell>
        </row>
        <row r="4998">
          <cell r="B4998" t="str">
            <v>Schwyz</v>
          </cell>
        </row>
        <row r="4999">
          <cell r="B4999" t="str">
            <v>Scotland</v>
          </cell>
        </row>
        <row r="5000">
          <cell r="B5000" t="str">
            <v>Scottish Borders, The</v>
          </cell>
        </row>
        <row r="5001">
          <cell r="B5001" t="str">
            <v>Sebu</v>
          </cell>
        </row>
        <row r="5002">
          <cell r="B5002" t="str">
            <v>Sədərək</v>
          </cell>
        </row>
        <row r="5003">
          <cell r="B5003" t="str">
            <v>Sédhiou</v>
          </cell>
        </row>
        <row r="5004">
          <cell r="B5004" t="str">
            <v>Seenu</v>
          </cell>
        </row>
        <row r="5005">
          <cell r="B5005" t="str">
            <v>Sefrou</v>
          </cell>
        </row>
        <row r="5006">
          <cell r="B5006" t="str">
            <v>Sefton</v>
          </cell>
        </row>
        <row r="5007">
          <cell r="B5007" t="str">
            <v>Ségou</v>
          </cell>
        </row>
        <row r="5008">
          <cell r="B5008" t="str">
            <v>Segovia</v>
          </cell>
        </row>
        <row r="5009">
          <cell r="B5009" t="str">
            <v>Seine-et-Marne</v>
          </cell>
        </row>
        <row r="5010">
          <cell r="B5010" t="str">
            <v>Seine-Maritime</v>
          </cell>
        </row>
        <row r="5011">
          <cell r="B5011" t="str">
            <v>Seine-Saint-Denis</v>
          </cell>
        </row>
        <row r="5012">
          <cell r="B5012" t="str">
            <v>Sējas novads</v>
          </cell>
        </row>
        <row r="5013">
          <cell r="B5013" t="str">
            <v>Sejong</v>
          </cell>
        </row>
        <row r="5014">
          <cell r="B5014" t="str">
            <v>Şəki</v>
          </cell>
        </row>
        <row r="5015">
          <cell r="B5015" t="str">
            <v>Şəki</v>
          </cell>
        </row>
        <row r="5016">
          <cell r="B5016" t="str">
            <v>Sékong</v>
          </cell>
        </row>
        <row r="5017">
          <cell r="B5017" t="str">
            <v>Selangor</v>
          </cell>
        </row>
        <row r="5018">
          <cell r="B5018" t="str">
            <v>Selenge</v>
          </cell>
        </row>
        <row r="5019">
          <cell r="B5019" t="str">
            <v>Selibe Phikwe</v>
          </cell>
        </row>
        <row r="5020">
          <cell r="B5020" t="str">
            <v>Selnica ob Dravi</v>
          </cell>
        </row>
        <row r="5021">
          <cell r="B5021" t="str">
            <v>Sembabule</v>
          </cell>
        </row>
        <row r="5022">
          <cell r="B5022" t="str">
            <v>Semič</v>
          </cell>
        </row>
        <row r="5023">
          <cell r="B5023" t="str">
            <v>Semienawi K’eyyĭḥ Baḥri</v>
          </cell>
        </row>
        <row r="5024">
          <cell r="B5024" t="str">
            <v>Semily</v>
          </cell>
        </row>
        <row r="5025">
          <cell r="B5025" t="str">
            <v>Şəmkir</v>
          </cell>
        </row>
        <row r="5026">
          <cell r="B5026" t="str">
            <v>Semnān</v>
          </cell>
        </row>
        <row r="5027">
          <cell r="B5027" t="str">
            <v>Šempeter-Vrtojba</v>
          </cell>
        </row>
        <row r="5028">
          <cell r="B5028" t="str">
            <v>Sen Lwi</v>
          </cell>
        </row>
        <row r="5029">
          <cell r="B5029" t="str">
            <v>Šenčur</v>
          </cell>
        </row>
        <row r="5030">
          <cell r="B5030" t="str">
            <v>Sennar</v>
          </cell>
        </row>
        <row r="5031">
          <cell r="B5031" t="str">
            <v>Séno</v>
          </cell>
        </row>
        <row r="5032">
          <cell r="B5032" t="str">
            <v>Šentilj</v>
          </cell>
        </row>
        <row r="5033">
          <cell r="B5033" t="str">
            <v>Šentjernej</v>
          </cell>
        </row>
        <row r="5034">
          <cell r="B5034" t="str">
            <v>Šentjur</v>
          </cell>
        </row>
        <row r="5035">
          <cell r="B5035" t="str">
            <v>Šentrupert</v>
          </cell>
        </row>
        <row r="5036">
          <cell r="B5036" t="str">
            <v>Seoul Teugbyeolsi</v>
          </cell>
        </row>
        <row r="5037">
          <cell r="B5037" t="str">
            <v>Seoul-teukbyeolsi [Seoul]</v>
          </cell>
        </row>
        <row r="5038">
          <cell r="B5038" t="str">
            <v>Seoul-T'ǔkpyǒlshi</v>
          </cell>
        </row>
        <row r="5039">
          <cell r="B5039" t="str">
            <v>Serere</v>
          </cell>
        </row>
        <row r="5040">
          <cell r="B5040" t="str">
            <v>Sergipe</v>
          </cell>
        </row>
        <row r="5041">
          <cell r="B5041" t="str">
            <v>Serravalle</v>
          </cell>
        </row>
        <row r="5042">
          <cell r="B5042" t="str">
            <v>Sérres</v>
          </cell>
        </row>
        <row r="5043">
          <cell r="B5043" t="str">
            <v>Serua</v>
          </cell>
        </row>
        <row r="5044">
          <cell r="B5044" t="str">
            <v>Şərur</v>
          </cell>
        </row>
        <row r="5045">
          <cell r="B5045" t="str">
            <v>Seti</v>
          </cell>
        </row>
        <row r="5046">
          <cell r="B5046" t="str">
            <v>Sétif</v>
          </cell>
        </row>
        <row r="5047">
          <cell r="B5047" t="str">
            <v>Settat</v>
          </cell>
        </row>
        <row r="5048">
          <cell r="B5048" t="str">
            <v>Setúbal</v>
          </cell>
        </row>
        <row r="5049">
          <cell r="B5049" t="str">
            <v>Sevastopol</v>
          </cell>
        </row>
        <row r="5050">
          <cell r="B5050" t="str">
            <v>Severnaja Osetija, Respublika</v>
          </cell>
        </row>
        <row r="5051">
          <cell r="B5051" t="str">
            <v>Severnaya Osetiya, Respublika</v>
          </cell>
        </row>
        <row r="5052">
          <cell r="B5052" t="str">
            <v>Severnobački okrug</v>
          </cell>
        </row>
        <row r="5053">
          <cell r="B5053" t="str">
            <v>Severnobanatski okrug</v>
          </cell>
        </row>
        <row r="5054">
          <cell r="B5054" t="str">
            <v>Severo-Kazahstanskaja oblast'</v>
          </cell>
        </row>
        <row r="5055">
          <cell r="B5055" t="str">
            <v>Severo-Kazakhstanskaya oblast'</v>
          </cell>
        </row>
        <row r="5056">
          <cell r="B5056" t="str">
            <v>Sevilla</v>
          </cell>
        </row>
        <row r="5057">
          <cell r="B5057" t="str">
            <v>Sevnica</v>
          </cell>
        </row>
        <row r="5058">
          <cell r="B5058" t="str">
            <v>Sežana</v>
          </cell>
        </row>
        <row r="5059">
          <cell r="B5059" t="str">
            <v>Sfax</v>
          </cell>
        </row>
        <row r="5060">
          <cell r="B5060" t="str">
            <v>Shaanxi</v>
          </cell>
        </row>
        <row r="5061">
          <cell r="B5061" t="str">
            <v>Shabeellaha Dhexe</v>
          </cell>
        </row>
        <row r="5062">
          <cell r="B5062" t="str">
            <v>Shabeellaha Hoose</v>
          </cell>
        </row>
        <row r="5063">
          <cell r="B5063" t="str">
            <v>Shabwah</v>
          </cell>
        </row>
        <row r="5064">
          <cell r="B5064" t="str">
            <v>Shamāl al Bāţinah</v>
          </cell>
        </row>
        <row r="5065">
          <cell r="B5065" t="str">
            <v>Shamāl ash Sharqīyah</v>
          </cell>
        </row>
        <row r="5066">
          <cell r="B5066" t="str">
            <v>Shamāl Dārfūr</v>
          </cell>
        </row>
        <row r="5067">
          <cell r="B5067" t="str">
            <v>Shamāl Ghazzah</v>
          </cell>
        </row>
        <row r="5068">
          <cell r="B5068" t="str">
            <v>Shamāl Sīnā'</v>
          </cell>
        </row>
        <row r="5069">
          <cell r="B5069" t="str">
            <v>Shan</v>
          </cell>
        </row>
        <row r="5070">
          <cell r="B5070" t="str">
            <v>Shandong</v>
          </cell>
        </row>
        <row r="5071">
          <cell r="B5071" t="str">
            <v>Shanghai</v>
          </cell>
        </row>
        <row r="5072">
          <cell r="B5072" t="str">
            <v>Shanxi</v>
          </cell>
        </row>
        <row r="5073">
          <cell r="B5073" t="str">
            <v>Shārī al Awsaţ</v>
          </cell>
        </row>
        <row r="5074">
          <cell r="B5074" t="str">
            <v>Shārī Bāqirmī</v>
          </cell>
        </row>
        <row r="5075">
          <cell r="B5075" t="str">
            <v>Shariatpur</v>
          </cell>
        </row>
        <row r="5076">
          <cell r="B5076" t="str">
            <v>Sharq Dārfūr</v>
          </cell>
        </row>
        <row r="5077">
          <cell r="B5077" t="str">
            <v>Shaviyani</v>
          </cell>
        </row>
        <row r="5078">
          <cell r="B5078" t="str">
            <v>Sheema</v>
          </cell>
        </row>
        <row r="5079">
          <cell r="B5079" t="str">
            <v>Shéfa</v>
          </cell>
        </row>
        <row r="5080">
          <cell r="B5080" t="str">
            <v>Shéfa</v>
          </cell>
        </row>
        <row r="5081">
          <cell r="B5081" t="str">
            <v>Sheffield</v>
          </cell>
        </row>
        <row r="5082">
          <cell r="B5082" t="str">
            <v>Sherpur</v>
          </cell>
        </row>
        <row r="5083">
          <cell r="B5083" t="str">
            <v>Shetland Islands</v>
          </cell>
        </row>
        <row r="5084">
          <cell r="B5084" t="str">
            <v>Shiamāl Kurdufān</v>
          </cell>
        </row>
        <row r="5085">
          <cell r="B5085" t="str">
            <v>Shida Kartli</v>
          </cell>
        </row>
        <row r="5086">
          <cell r="B5086" t="str">
            <v>Shiga</v>
          </cell>
        </row>
        <row r="5087">
          <cell r="B5087" t="str">
            <v>Shimālī al Baḩrī al Aḩmar</v>
          </cell>
        </row>
        <row r="5088">
          <cell r="B5088" t="str">
            <v>Shimane</v>
          </cell>
        </row>
        <row r="5089">
          <cell r="B5089" t="str">
            <v>Shinyanga</v>
          </cell>
        </row>
        <row r="5090">
          <cell r="B5090" t="str">
            <v>Shiselweni</v>
          </cell>
        </row>
        <row r="5091">
          <cell r="B5091" t="str">
            <v>Shiselweni</v>
          </cell>
        </row>
        <row r="5092">
          <cell r="B5092" t="str">
            <v>Shizuoka</v>
          </cell>
        </row>
        <row r="5093">
          <cell r="B5093" t="str">
            <v>Shkodër</v>
          </cell>
        </row>
        <row r="5094">
          <cell r="B5094" t="str">
            <v>Shropshire</v>
          </cell>
        </row>
        <row r="5095">
          <cell r="B5095" t="str">
            <v>Shumen</v>
          </cell>
        </row>
        <row r="5096">
          <cell r="B5096" t="str">
            <v>Shyghys Qazaqstan oblysy</v>
          </cell>
        </row>
        <row r="5097">
          <cell r="B5097" t="str">
            <v>Si Sa Ket</v>
          </cell>
        </row>
        <row r="5098">
          <cell r="B5098" t="str">
            <v>Šiauliai</v>
          </cell>
        </row>
        <row r="5099">
          <cell r="B5099" t="str">
            <v>Šiaulių apskritis</v>
          </cell>
        </row>
        <row r="5100">
          <cell r="B5100" t="str">
            <v>Šiaulių miestas</v>
          </cell>
        </row>
        <row r="5101">
          <cell r="B5101" t="str">
            <v>Siaya</v>
          </cell>
        </row>
        <row r="5102">
          <cell r="B5102" t="str">
            <v>Šibensko-kninska županija</v>
          </cell>
        </row>
        <row r="5103">
          <cell r="B5103" t="str">
            <v>Sibiu</v>
          </cell>
        </row>
        <row r="5104">
          <cell r="B5104" t="str">
            <v>Sichuan</v>
          </cell>
        </row>
        <row r="5105">
          <cell r="B5105" t="str">
            <v>Sicilia</v>
          </cell>
        </row>
        <row r="5106">
          <cell r="B5106" t="str">
            <v>Sid</v>
          </cell>
        </row>
        <row r="5107">
          <cell r="B5107" t="str">
            <v>Sidès</v>
          </cell>
        </row>
        <row r="5108">
          <cell r="B5108" t="str">
            <v>Sidi Bel Abbès</v>
          </cell>
        </row>
        <row r="5109">
          <cell r="B5109" t="str">
            <v>Sidi Bouzid</v>
          </cell>
        </row>
        <row r="5110">
          <cell r="B5110" t="str">
            <v>Sidi Kacem</v>
          </cell>
        </row>
        <row r="5111">
          <cell r="B5111" t="str">
            <v>Sidi Youssef Ben Ali</v>
          </cell>
        </row>
        <row r="5112">
          <cell r="B5112" t="str">
            <v>Siem Reab</v>
          </cell>
        </row>
        <row r="5113">
          <cell r="B5113" t="str">
            <v>Siĕmréab</v>
          </cell>
        </row>
        <row r="5114">
          <cell r="B5114" t="str">
            <v>Siena</v>
          </cell>
        </row>
        <row r="5115">
          <cell r="B5115" t="str">
            <v>Siga</v>
          </cell>
        </row>
        <row r="5116">
          <cell r="B5116" t="str">
            <v>Sigave</v>
          </cell>
        </row>
        <row r="5117">
          <cell r="B5117" t="str">
            <v>Siġġiewi</v>
          </cell>
        </row>
        <row r="5118">
          <cell r="B5118" t="str">
            <v>Siġġiewi</v>
          </cell>
        </row>
        <row r="5119">
          <cell r="B5119" t="str">
            <v>Siguiri</v>
          </cell>
        </row>
        <row r="5120">
          <cell r="B5120" t="str">
            <v>Siguldas novads</v>
          </cell>
        </row>
        <row r="5121">
          <cell r="B5121" t="str">
            <v>Siirt</v>
          </cell>
        </row>
        <row r="5122">
          <cell r="B5122" t="str">
            <v>Sikasso</v>
          </cell>
        </row>
        <row r="5123">
          <cell r="B5123" t="str">
            <v>Sikihor</v>
          </cell>
        </row>
        <row r="5124">
          <cell r="B5124" t="str">
            <v>Sikkim</v>
          </cell>
        </row>
        <row r="5125">
          <cell r="B5125" t="str">
            <v>Sila</v>
          </cell>
        </row>
        <row r="5126">
          <cell r="B5126" t="str">
            <v>Sīlā</v>
          </cell>
        </row>
        <row r="5127">
          <cell r="B5127" t="str">
            <v>Šilalė</v>
          </cell>
        </row>
        <row r="5128">
          <cell r="B5128" t="str">
            <v>Silangang Dabaw</v>
          </cell>
        </row>
        <row r="5129">
          <cell r="B5129" t="str">
            <v>Silangang Mindoro</v>
          </cell>
        </row>
        <row r="5130">
          <cell r="B5130" t="str">
            <v>Silangang Misamis</v>
          </cell>
        </row>
        <row r="5131">
          <cell r="B5131" t="str">
            <v>Silangang Negros</v>
          </cell>
        </row>
        <row r="5132">
          <cell r="B5132" t="str">
            <v>Silangang Samar</v>
          </cell>
        </row>
        <row r="5133">
          <cell r="B5133" t="str">
            <v>Siliana</v>
          </cell>
        </row>
        <row r="5134">
          <cell r="B5134" t="str">
            <v>Silistra</v>
          </cell>
        </row>
        <row r="5135">
          <cell r="B5135" t="str">
            <v>Šilutė</v>
          </cell>
        </row>
        <row r="5136">
          <cell r="B5136" t="str">
            <v>Simane</v>
          </cell>
        </row>
        <row r="5137">
          <cell r="B5137" t="str">
            <v>Simiyu</v>
          </cell>
        </row>
        <row r="5138">
          <cell r="B5138" t="str">
            <v>Sinaloa</v>
          </cell>
        </row>
        <row r="5139">
          <cell r="B5139" t="str">
            <v>Sindh</v>
          </cell>
        </row>
        <row r="5140">
          <cell r="B5140" t="str">
            <v>Sindh</v>
          </cell>
        </row>
        <row r="5141">
          <cell r="B5141" t="str">
            <v>Sing Buri</v>
          </cell>
        </row>
        <row r="5142">
          <cell r="B5142" t="str">
            <v>Sîngerei</v>
          </cell>
        </row>
        <row r="5143">
          <cell r="B5143" t="str">
            <v>Singida</v>
          </cell>
        </row>
        <row r="5144">
          <cell r="B5144" t="str">
            <v>Sinnār</v>
          </cell>
        </row>
        <row r="5145">
          <cell r="B5145" t="str">
            <v>Sinoe</v>
          </cell>
        </row>
        <row r="5146">
          <cell r="B5146" t="str">
            <v>Sinop</v>
          </cell>
        </row>
        <row r="5147">
          <cell r="B5147" t="str">
            <v>Sint Eustatius</v>
          </cell>
        </row>
        <row r="5148">
          <cell r="B5148" t="str">
            <v>Sint Eustatius</v>
          </cell>
        </row>
        <row r="5149">
          <cell r="B5149" t="str">
            <v>Sint Eustatius</v>
          </cell>
        </row>
        <row r="5150">
          <cell r="B5150" t="str">
            <v>Sint Eustatius</v>
          </cell>
        </row>
        <row r="5151">
          <cell r="B5151" t="str">
            <v>Sint Maarten</v>
          </cell>
        </row>
        <row r="5152">
          <cell r="B5152" t="str">
            <v>Sipaliwini</v>
          </cell>
        </row>
        <row r="5153">
          <cell r="B5153" t="str">
            <v>Siparia</v>
          </cell>
        </row>
        <row r="5154">
          <cell r="B5154" t="str">
            <v>Siquijor</v>
          </cell>
        </row>
        <row r="5155">
          <cell r="B5155" t="str">
            <v>Siracusa</v>
          </cell>
        </row>
        <row r="5156">
          <cell r="B5156" t="str">
            <v>Sirajganj</v>
          </cell>
        </row>
        <row r="5157">
          <cell r="B5157" t="str">
            <v>Širak</v>
          </cell>
        </row>
        <row r="5158">
          <cell r="B5158" t="str">
            <v>Sirdaryo</v>
          </cell>
        </row>
        <row r="5159">
          <cell r="B5159" t="str">
            <v>Şırnak</v>
          </cell>
        </row>
        <row r="5160">
          <cell r="B5160" t="str">
            <v>Sironko</v>
          </cell>
        </row>
        <row r="5161">
          <cell r="B5161" t="str">
            <v>Şirvan</v>
          </cell>
        </row>
        <row r="5162">
          <cell r="B5162" t="str">
            <v>Širvintos</v>
          </cell>
        </row>
        <row r="5163">
          <cell r="B5163" t="str">
            <v>Sisačko-moslavačka županija</v>
          </cell>
        </row>
        <row r="5164">
          <cell r="B5164" t="str">
            <v>Sissili</v>
          </cell>
        </row>
        <row r="5165">
          <cell r="B5165" t="str">
            <v>Sīstān va Balūchestān</v>
          </cell>
        </row>
        <row r="5166">
          <cell r="B5166" t="str">
            <v>Sivas</v>
          </cell>
        </row>
        <row r="5167">
          <cell r="B5167" t="str">
            <v>Siyəzən</v>
          </cell>
        </row>
        <row r="5168">
          <cell r="B5168" t="str">
            <v>Sizuoka</v>
          </cell>
        </row>
        <row r="5169">
          <cell r="B5169" t="str">
            <v>Sjælland</v>
          </cell>
        </row>
        <row r="5170">
          <cell r="B5170" t="str">
            <v>Skåne län [SE-12]</v>
          </cell>
        </row>
        <row r="5171">
          <cell r="B5171" t="str">
            <v>Skhirate-Témara</v>
          </cell>
        </row>
        <row r="5172">
          <cell r="B5172" t="str">
            <v>Skikda</v>
          </cell>
        </row>
        <row r="5173">
          <cell r="B5173" t="str">
            <v>Škocjan</v>
          </cell>
        </row>
        <row r="5174">
          <cell r="B5174" t="str">
            <v>Škofja Loka</v>
          </cell>
        </row>
        <row r="5175">
          <cell r="B5175" t="str">
            <v>Škofljica</v>
          </cell>
        </row>
        <row r="5176">
          <cell r="B5176" t="str">
            <v>Skopje</v>
          </cell>
        </row>
        <row r="5177">
          <cell r="B5177" t="str">
            <v>Skrīveru novads</v>
          </cell>
        </row>
        <row r="5178">
          <cell r="B5178" t="str">
            <v>Skrundas novads</v>
          </cell>
        </row>
        <row r="5179">
          <cell r="B5179" t="str">
            <v>Skuodas</v>
          </cell>
        </row>
        <row r="5180">
          <cell r="B5180" t="str">
            <v>Śląskie</v>
          </cell>
        </row>
        <row r="5181">
          <cell r="B5181" t="str">
            <v>Sliema</v>
          </cell>
        </row>
        <row r="5182">
          <cell r="B5182" t="str">
            <v>Sliema</v>
          </cell>
        </row>
        <row r="5183">
          <cell r="B5183" t="str">
            <v>Sligeach</v>
          </cell>
        </row>
        <row r="5184">
          <cell r="B5184" t="str">
            <v>Sligo</v>
          </cell>
        </row>
        <row r="5185">
          <cell r="B5185" t="str">
            <v>Sliven</v>
          </cell>
        </row>
        <row r="5186">
          <cell r="B5186" t="str">
            <v>Slough</v>
          </cell>
        </row>
        <row r="5187">
          <cell r="B5187" t="str">
            <v>Slovenj Gradec</v>
          </cell>
        </row>
        <row r="5188">
          <cell r="B5188" t="str">
            <v>Slovenska Bistrica</v>
          </cell>
        </row>
        <row r="5189">
          <cell r="B5189" t="str">
            <v>Slovenske Konjice</v>
          </cell>
        </row>
        <row r="5190">
          <cell r="B5190" t="str">
            <v>Šmarje pri Jelšah</v>
          </cell>
        </row>
        <row r="5191">
          <cell r="B5191" t="str">
            <v>Šmarješke Toplice</v>
          </cell>
        </row>
        <row r="5192">
          <cell r="B5192" t="str">
            <v>Šmartno ob Paki</v>
          </cell>
        </row>
        <row r="5193">
          <cell r="B5193" t="str">
            <v>Šmartno pri Litiji</v>
          </cell>
        </row>
        <row r="5194">
          <cell r="B5194" t="str">
            <v>Smiltenes novads</v>
          </cell>
        </row>
        <row r="5195">
          <cell r="B5195" t="str">
            <v>Smolenskaja oblast'</v>
          </cell>
        </row>
        <row r="5196">
          <cell r="B5196" t="str">
            <v>Smolenskaya oblast'</v>
          </cell>
        </row>
        <row r="5197">
          <cell r="B5197" t="str">
            <v>Smolyan</v>
          </cell>
        </row>
        <row r="5198">
          <cell r="B5198" t="str">
            <v>Sóc Trăng</v>
          </cell>
        </row>
        <row r="5199">
          <cell r="B5199" t="str">
            <v>Soccsksargen (Region XII)</v>
          </cell>
        </row>
        <row r="5200">
          <cell r="B5200" t="str">
            <v>Södermanlands län [SE-04]</v>
          </cell>
        </row>
        <row r="5201">
          <cell r="B5201" t="str">
            <v>Södra Karelen</v>
          </cell>
        </row>
        <row r="5202">
          <cell r="B5202" t="str">
            <v>Södra Österbotten</v>
          </cell>
        </row>
        <row r="5203">
          <cell r="B5203" t="str">
            <v>Södra Savolax</v>
          </cell>
        </row>
        <row r="5204">
          <cell r="B5204" t="str">
            <v>Sodražica</v>
          </cell>
        </row>
        <row r="5205">
          <cell r="B5205" t="str">
            <v>Sofala</v>
          </cell>
        </row>
        <row r="5206">
          <cell r="B5206" t="str">
            <v>Sofia</v>
          </cell>
        </row>
        <row r="5207">
          <cell r="B5207" t="str">
            <v>Sofia (stolitsa)</v>
          </cell>
        </row>
        <row r="5208">
          <cell r="B5208" t="str">
            <v>Sogn og Fjordane</v>
          </cell>
        </row>
        <row r="5209">
          <cell r="B5209" t="str">
            <v>Sogn og Fjordane</v>
          </cell>
        </row>
        <row r="5210">
          <cell r="B5210" t="str">
            <v>Sokolov</v>
          </cell>
        </row>
        <row r="5211">
          <cell r="B5211" t="str">
            <v>Sokoto</v>
          </cell>
        </row>
        <row r="5212">
          <cell r="B5212" t="str">
            <v>Solčava</v>
          </cell>
        </row>
        <row r="5213">
          <cell r="B5213" t="str">
            <v>Șoldănești</v>
          </cell>
        </row>
        <row r="5214">
          <cell r="B5214" t="str">
            <v>Solihull</v>
          </cell>
        </row>
        <row r="5215">
          <cell r="B5215" t="str">
            <v>Sololá</v>
          </cell>
        </row>
        <row r="5216">
          <cell r="B5216" t="str">
            <v>Solothurn</v>
          </cell>
        </row>
        <row r="5217">
          <cell r="B5217" t="str">
            <v>Soltüstik Qazaqstan oblysy</v>
          </cell>
        </row>
        <row r="5218">
          <cell r="B5218" t="str">
            <v>Somali</v>
          </cell>
        </row>
        <row r="5219">
          <cell r="B5219" t="str">
            <v>Somerset</v>
          </cell>
        </row>
        <row r="5220">
          <cell r="B5220" t="str">
            <v>Somme</v>
          </cell>
        </row>
        <row r="5221">
          <cell r="B5221" t="str">
            <v>Somogy</v>
          </cell>
        </row>
        <row r="5222">
          <cell r="B5222" t="str">
            <v>Sơn La</v>
          </cell>
        </row>
        <row r="5223">
          <cell r="B5223" t="str">
            <v>Sondrio</v>
          </cell>
        </row>
        <row r="5224">
          <cell r="B5224" t="str">
            <v>Songkhla</v>
          </cell>
        </row>
        <row r="5225">
          <cell r="B5225" t="str">
            <v>Sonora</v>
          </cell>
        </row>
        <row r="5226">
          <cell r="B5226" t="str">
            <v>Sonsonate</v>
          </cell>
        </row>
        <row r="5227">
          <cell r="B5227" t="str">
            <v>Sonsorol</v>
          </cell>
        </row>
        <row r="5228">
          <cell r="B5228" t="str">
            <v>Sonsorol</v>
          </cell>
        </row>
        <row r="5229">
          <cell r="B5229" t="str">
            <v>Sool</v>
          </cell>
        </row>
        <row r="5230">
          <cell r="B5230" t="str">
            <v>Sopište</v>
          </cell>
        </row>
        <row r="5231">
          <cell r="B5231" t="str">
            <v>Sopron</v>
          </cell>
        </row>
        <row r="5232">
          <cell r="B5232" t="str">
            <v>Soria</v>
          </cell>
        </row>
        <row r="5233">
          <cell r="B5233" t="str">
            <v>Soriano</v>
          </cell>
        </row>
        <row r="5234">
          <cell r="B5234" t="str">
            <v>Soroca</v>
          </cell>
        </row>
        <row r="5235">
          <cell r="B5235" t="str">
            <v>Soroti</v>
          </cell>
        </row>
        <row r="5236">
          <cell r="B5236" t="str">
            <v>Sorsogon</v>
          </cell>
        </row>
        <row r="5237">
          <cell r="B5237" t="str">
            <v>Sorsogon</v>
          </cell>
        </row>
        <row r="5238">
          <cell r="B5238" t="str">
            <v>Sør-Trøndelag</v>
          </cell>
        </row>
        <row r="5239">
          <cell r="B5239" t="str">
            <v>Sør-Trøndelag</v>
          </cell>
        </row>
        <row r="5240">
          <cell r="B5240" t="str">
            <v>Šoštanj</v>
          </cell>
        </row>
        <row r="5241">
          <cell r="B5241" t="str">
            <v>Soufrière</v>
          </cell>
        </row>
        <row r="5242">
          <cell r="B5242" t="str">
            <v>Souk Ahras</v>
          </cell>
        </row>
        <row r="5243">
          <cell r="B5243" t="str">
            <v>Soum</v>
          </cell>
        </row>
        <row r="5244">
          <cell r="B5244" t="str">
            <v>Sourou</v>
          </cell>
        </row>
        <row r="5245">
          <cell r="B5245" t="str">
            <v>Sous-Massa-Draa</v>
          </cell>
        </row>
        <row r="5246">
          <cell r="B5246" t="str">
            <v>Sousse</v>
          </cell>
        </row>
        <row r="5247">
          <cell r="B5247" t="str">
            <v>South</v>
          </cell>
        </row>
        <row r="5248">
          <cell r="B5248" t="str">
            <v>South</v>
          </cell>
        </row>
        <row r="5249">
          <cell r="B5249" t="str">
            <v>South Abaco</v>
          </cell>
        </row>
        <row r="5250">
          <cell r="B5250" t="str">
            <v>South Andros</v>
          </cell>
        </row>
        <row r="5251">
          <cell r="B5251" t="str">
            <v>South Australia</v>
          </cell>
        </row>
        <row r="5252">
          <cell r="B5252" t="str">
            <v>South Ayrshire</v>
          </cell>
        </row>
        <row r="5253">
          <cell r="B5253" t="str">
            <v>South Carolina</v>
          </cell>
        </row>
        <row r="5254">
          <cell r="B5254" t="str">
            <v>South Central</v>
          </cell>
        </row>
        <row r="5255">
          <cell r="B5255" t="str">
            <v>South Cotabato</v>
          </cell>
        </row>
        <row r="5256">
          <cell r="B5256" t="str">
            <v>South Dakota</v>
          </cell>
        </row>
        <row r="5257">
          <cell r="B5257" t="str">
            <v>South Darfur</v>
          </cell>
        </row>
        <row r="5258">
          <cell r="B5258" t="str">
            <v>South East</v>
          </cell>
        </row>
        <row r="5259">
          <cell r="B5259" t="str">
            <v>South East</v>
          </cell>
        </row>
        <row r="5260">
          <cell r="B5260" t="str">
            <v>South Eleuthera</v>
          </cell>
        </row>
        <row r="5261">
          <cell r="B5261" t="str">
            <v>South Gloucestershire</v>
          </cell>
        </row>
        <row r="5262">
          <cell r="B5262" t="str">
            <v>South Kordofan</v>
          </cell>
        </row>
        <row r="5263">
          <cell r="B5263" t="str">
            <v>South Lanarkshire</v>
          </cell>
        </row>
        <row r="5264">
          <cell r="B5264" t="str">
            <v>South Tyneside</v>
          </cell>
        </row>
        <row r="5265">
          <cell r="B5265" t="str">
            <v>South West</v>
          </cell>
        </row>
        <row r="5266">
          <cell r="B5266" t="str">
            <v>Southampton</v>
          </cell>
        </row>
        <row r="5267">
          <cell r="B5267" t="str">
            <v>Southend-on-Sea</v>
          </cell>
        </row>
        <row r="5268">
          <cell r="B5268" t="str">
            <v>Southern</v>
          </cell>
        </row>
        <row r="5269">
          <cell r="B5269" t="str">
            <v>Southern</v>
          </cell>
        </row>
        <row r="5270">
          <cell r="B5270" t="str">
            <v>Southern</v>
          </cell>
        </row>
        <row r="5271">
          <cell r="B5271" t="str">
            <v>Southern</v>
          </cell>
        </row>
        <row r="5272">
          <cell r="B5272" t="str">
            <v>Southern Grenadine Islands</v>
          </cell>
        </row>
        <row r="5273">
          <cell r="B5273" t="str">
            <v>Southern Highlands</v>
          </cell>
        </row>
        <row r="5274">
          <cell r="B5274" t="str">
            <v>Southern Leyte</v>
          </cell>
        </row>
        <row r="5275">
          <cell r="B5275" t="str">
            <v>Southern Nations, Nationalities and Peoples</v>
          </cell>
        </row>
        <row r="5276">
          <cell r="B5276" t="str">
            <v>Southern Province</v>
          </cell>
        </row>
        <row r="5277">
          <cell r="B5277" t="str">
            <v>Southern Region</v>
          </cell>
        </row>
        <row r="5278">
          <cell r="B5278" t="str">
            <v>Southland</v>
          </cell>
        </row>
        <row r="5279">
          <cell r="B5279" t="str">
            <v>Southwark</v>
          </cell>
        </row>
        <row r="5280">
          <cell r="B5280" t="str">
            <v>South-West</v>
          </cell>
        </row>
        <row r="5281">
          <cell r="B5281" t="str">
            <v>Sowa Town</v>
          </cell>
        </row>
        <row r="5282">
          <cell r="B5282" t="str">
            <v>Spanish Wells</v>
          </cell>
        </row>
        <row r="5283">
          <cell r="B5283" t="str">
            <v>Spélugues</v>
          </cell>
        </row>
        <row r="5284">
          <cell r="B5284" t="str">
            <v>Splitsko-dalmatinska županija</v>
          </cell>
        </row>
        <row r="5285">
          <cell r="B5285" t="str">
            <v>Središče ob Dravi</v>
          </cell>
        </row>
        <row r="5286">
          <cell r="B5286" t="str">
            <v>Srednjebanatski okrug</v>
          </cell>
        </row>
        <row r="5287">
          <cell r="B5287" t="str">
            <v>Sremski okrug</v>
          </cell>
        </row>
        <row r="5288">
          <cell r="B5288" t="str">
            <v>St. Helens</v>
          </cell>
        </row>
        <row r="5289">
          <cell r="B5289" t="str">
            <v>Staffordshire</v>
          </cell>
        </row>
        <row r="5290">
          <cell r="B5290" t="str">
            <v>Stann Creek</v>
          </cell>
        </row>
        <row r="5291">
          <cell r="B5291" t="str">
            <v>Stara Zagora</v>
          </cell>
        </row>
        <row r="5292">
          <cell r="B5292" t="str">
            <v>Staro Nagoričane</v>
          </cell>
        </row>
        <row r="5293">
          <cell r="B5293" t="str">
            <v>Starše</v>
          </cell>
        </row>
        <row r="5294">
          <cell r="B5294" t="str">
            <v>Stavropol'skij kraj</v>
          </cell>
        </row>
        <row r="5295">
          <cell r="B5295" t="str">
            <v>Stavropol'skiy kray</v>
          </cell>
        </row>
        <row r="5296">
          <cell r="B5296" t="str">
            <v>Ștefan Vodă</v>
          </cell>
        </row>
        <row r="5297">
          <cell r="B5297" t="str">
            <v>Steiermark</v>
          </cell>
        </row>
        <row r="5298">
          <cell r="B5298" t="str">
            <v>Stereá Elláda</v>
          </cell>
        </row>
        <row r="5299">
          <cell r="B5299" t="str">
            <v>Stînga Nistrului, unitatea teritorială din</v>
          </cell>
        </row>
        <row r="5300">
          <cell r="B5300" t="str">
            <v>Štip</v>
          </cell>
        </row>
        <row r="5301">
          <cell r="B5301" t="str">
            <v>Stirling</v>
          </cell>
        </row>
        <row r="5302">
          <cell r="B5302" t="str">
            <v>Stockholms län [SE-01]</v>
          </cell>
        </row>
        <row r="5303">
          <cell r="B5303" t="str">
            <v>Stockport</v>
          </cell>
        </row>
        <row r="5304">
          <cell r="B5304" t="str">
            <v>Stockton-on-Tees</v>
          </cell>
        </row>
        <row r="5305">
          <cell r="B5305" t="str">
            <v>Stoĕng Trêng</v>
          </cell>
        </row>
        <row r="5306">
          <cell r="B5306" t="str">
            <v>Stoke-on-Trent</v>
          </cell>
        </row>
        <row r="5307">
          <cell r="B5307" t="str">
            <v>Stopiņu novads</v>
          </cell>
        </row>
        <row r="5308">
          <cell r="B5308" t="str">
            <v>Štore</v>
          </cell>
        </row>
        <row r="5309">
          <cell r="B5309" t="str">
            <v>Strakonice</v>
          </cell>
        </row>
        <row r="5310">
          <cell r="B5310" t="str">
            <v>Strășeni</v>
          </cell>
        </row>
        <row r="5311">
          <cell r="B5311" t="str">
            <v>Straža</v>
          </cell>
        </row>
        <row r="5312">
          <cell r="B5312" t="str">
            <v>Středočeský kraj</v>
          </cell>
        </row>
        <row r="5313">
          <cell r="B5313" t="str">
            <v>Strenču novads</v>
          </cell>
        </row>
        <row r="5314">
          <cell r="B5314" t="str">
            <v>Struga</v>
          </cell>
        </row>
        <row r="5315">
          <cell r="B5315" t="str">
            <v>Strumica</v>
          </cell>
        </row>
        <row r="5316">
          <cell r="B5316" t="str">
            <v>Studeničani</v>
          </cell>
        </row>
        <row r="5317">
          <cell r="B5317" t="str">
            <v>Stueng Traeng</v>
          </cell>
        </row>
        <row r="5318">
          <cell r="B5318" t="str">
            <v>Suceava</v>
          </cell>
        </row>
        <row r="5319">
          <cell r="B5319" t="str">
            <v>Suchitepéquez</v>
          </cell>
        </row>
        <row r="5320">
          <cell r="B5320" t="str">
            <v>Sucre</v>
          </cell>
        </row>
        <row r="5321">
          <cell r="B5321" t="str">
            <v>Sucre</v>
          </cell>
        </row>
        <row r="5322">
          <cell r="B5322" t="str">
            <v>Sucumbíos</v>
          </cell>
        </row>
        <row r="5323">
          <cell r="B5323" t="str">
            <v>Sud</v>
          </cell>
        </row>
        <row r="5324">
          <cell r="B5324" t="str">
            <v>Sud</v>
          </cell>
        </row>
        <row r="5325">
          <cell r="B5325" t="str">
            <v>Sud</v>
          </cell>
        </row>
        <row r="5326">
          <cell r="B5326" t="str">
            <v>Sud-Est</v>
          </cell>
        </row>
        <row r="5327">
          <cell r="B5327" t="str">
            <v>Sud-Kivu</v>
          </cell>
        </row>
        <row r="5328">
          <cell r="B5328" t="str">
            <v>Sud-Ouest</v>
          </cell>
        </row>
        <row r="5329">
          <cell r="B5329" t="str">
            <v>Sud-Ouest</v>
          </cell>
        </row>
        <row r="5330">
          <cell r="B5330" t="str">
            <v>Sudur Pashchimanchal</v>
          </cell>
        </row>
        <row r="5331">
          <cell r="B5331" t="str">
            <v>Suðurland</v>
          </cell>
        </row>
        <row r="5332">
          <cell r="B5332" t="str">
            <v>Suðurnes</v>
          </cell>
        </row>
        <row r="5333">
          <cell r="B5333" t="str">
            <v>Suffolk</v>
          </cell>
        </row>
        <row r="5334">
          <cell r="B5334" t="str">
            <v>Sughd</v>
          </cell>
        </row>
        <row r="5335">
          <cell r="B5335" t="str">
            <v>Sūhāj</v>
          </cell>
        </row>
        <row r="5336">
          <cell r="B5336" t="str">
            <v>Sühbaatar</v>
          </cell>
        </row>
        <row r="5337">
          <cell r="B5337" t="str">
            <v>Sukhothai</v>
          </cell>
        </row>
        <row r="5338">
          <cell r="B5338" t="str">
            <v>Sul</v>
          </cell>
        </row>
        <row r="5339">
          <cell r="B5339" t="str">
            <v>Sulawesi</v>
          </cell>
        </row>
        <row r="5340">
          <cell r="B5340" t="str">
            <v>Sulawesi Barat</v>
          </cell>
        </row>
        <row r="5341">
          <cell r="B5341" t="str">
            <v>Sulawesi Selatan</v>
          </cell>
        </row>
        <row r="5342">
          <cell r="B5342" t="str">
            <v>Sulawesi Tengah</v>
          </cell>
        </row>
        <row r="5343">
          <cell r="B5343" t="str">
            <v>Sulawesi Tenggara</v>
          </cell>
        </row>
        <row r="5344">
          <cell r="B5344" t="str">
            <v>Sulawesi Utara</v>
          </cell>
        </row>
        <row r="5345">
          <cell r="B5345" t="str">
            <v>Sultan Kudarat</v>
          </cell>
        </row>
        <row r="5346">
          <cell r="B5346" t="str">
            <v>Sultan Kudarat</v>
          </cell>
        </row>
        <row r="5347">
          <cell r="B5347" t="str">
            <v>Sulu</v>
          </cell>
        </row>
        <row r="5348">
          <cell r="B5348" t="str">
            <v>Sulu</v>
          </cell>
        </row>
        <row r="5349">
          <cell r="B5349" t="str">
            <v>Šumadijski okrug</v>
          </cell>
        </row>
        <row r="5350">
          <cell r="B5350" t="str">
            <v>Sumalē</v>
          </cell>
        </row>
        <row r="5351">
          <cell r="B5351" t="str">
            <v>Sumatera</v>
          </cell>
        </row>
        <row r="5352">
          <cell r="B5352" t="str">
            <v>Sumatera Barat</v>
          </cell>
        </row>
        <row r="5353">
          <cell r="B5353" t="str">
            <v>Sumatera Selatan</v>
          </cell>
        </row>
        <row r="5354">
          <cell r="B5354" t="str">
            <v>Sumatera Utara</v>
          </cell>
        </row>
        <row r="5355">
          <cell r="B5355" t="str">
            <v>Šumperk</v>
          </cell>
        </row>
        <row r="5356">
          <cell r="B5356" t="str">
            <v>Sumqayıt</v>
          </cell>
        </row>
        <row r="5357">
          <cell r="B5357" t="str">
            <v>Sumska oblast</v>
          </cell>
        </row>
        <row r="5358">
          <cell r="B5358" t="str">
            <v>Sunamganj</v>
          </cell>
        </row>
        <row r="5359">
          <cell r="B5359" t="str">
            <v>Sunderland</v>
          </cell>
        </row>
        <row r="5360">
          <cell r="B5360" t="str">
            <v>Suphan Buri</v>
          </cell>
        </row>
        <row r="5361">
          <cell r="B5361" t="str">
            <v>Surat Thani</v>
          </cell>
        </row>
        <row r="5362">
          <cell r="B5362" t="str">
            <v>Surigao del Norte</v>
          </cell>
        </row>
        <row r="5363">
          <cell r="B5363" t="str">
            <v>Surigao del Sur</v>
          </cell>
        </row>
        <row r="5364">
          <cell r="B5364" t="str">
            <v>Surin</v>
          </cell>
        </row>
        <row r="5365">
          <cell r="B5365" t="str">
            <v>Surrey</v>
          </cell>
        </row>
        <row r="5366">
          <cell r="B5366" t="str">
            <v>Surt</v>
          </cell>
        </row>
        <row r="5367">
          <cell r="B5367" t="str">
            <v>Surxondaryo</v>
          </cell>
        </row>
        <row r="5368">
          <cell r="B5368" t="str">
            <v>Şuşa</v>
          </cell>
        </row>
        <row r="5369">
          <cell r="B5369" t="str">
            <v>Sutton</v>
          </cell>
        </row>
        <row r="5370">
          <cell r="B5370" t="str">
            <v>Svaay Rieng</v>
          </cell>
        </row>
        <row r="5371">
          <cell r="B5371" t="str">
            <v>Svalbard (Arctic Region)</v>
          </cell>
        </row>
        <row r="5372">
          <cell r="B5372" t="str">
            <v>Svalbard (Arctic Region)</v>
          </cell>
        </row>
        <row r="5373">
          <cell r="B5373" t="str">
            <v>Svay Riĕng</v>
          </cell>
        </row>
        <row r="5374">
          <cell r="B5374" t="str">
            <v>Švenčionys</v>
          </cell>
        </row>
        <row r="5375">
          <cell r="B5375" t="str">
            <v>Sverdlovskaja oblast'</v>
          </cell>
        </row>
        <row r="5376">
          <cell r="B5376" t="str">
            <v>Sverdlovskaya oblast'</v>
          </cell>
        </row>
        <row r="5377">
          <cell r="B5377" t="str">
            <v>Sveta Ana</v>
          </cell>
        </row>
        <row r="5378">
          <cell r="B5378" t="str">
            <v>Sveta Trojica v Slovenskih Goricah</v>
          </cell>
        </row>
        <row r="5379">
          <cell r="B5379" t="str">
            <v>Sveti Andraž v Slovenskih Goricah</v>
          </cell>
        </row>
        <row r="5380">
          <cell r="B5380" t="str">
            <v>Sveti Jurij</v>
          </cell>
        </row>
        <row r="5381">
          <cell r="B5381" t="str">
            <v>Sveti Jurij v Slovenskih Goricah</v>
          </cell>
        </row>
        <row r="5382">
          <cell r="B5382" t="str">
            <v>Sveti Nikole</v>
          </cell>
        </row>
        <row r="5383">
          <cell r="B5383" t="str">
            <v>Sveti Tomaž</v>
          </cell>
        </row>
        <row r="5384">
          <cell r="B5384" t="str">
            <v>Svitavy</v>
          </cell>
        </row>
        <row r="5385">
          <cell r="B5385" t="str">
            <v>Swansea [Abertawe GB-ATA]</v>
          </cell>
        </row>
        <row r="5386">
          <cell r="B5386" t="str">
            <v>Swieqi</v>
          </cell>
        </row>
        <row r="5387">
          <cell r="B5387" t="str">
            <v>Swieqi</v>
          </cell>
        </row>
        <row r="5388">
          <cell r="B5388" t="str">
            <v>Świętokrzyskie</v>
          </cell>
        </row>
        <row r="5389">
          <cell r="B5389" t="str">
            <v>Swindon</v>
          </cell>
        </row>
        <row r="5390">
          <cell r="B5390" t="str">
            <v>Syddanmark</v>
          </cell>
        </row>
        <row r="5391">
          <cell r="B5391" t="str">
            <v>Sylhet</v>
          </cell>
        </row>
        <row r="5392">
          <cell r="B5392" t="str">
            <v>Sylhet</v>
          </cell>
        </row>
        <row r="5393">
          <cell r="B5393" t="str">
            <v>Syunik'</v>
          </cell>
        </row>
        <row r="5394">
          <cell r="B5394" t="str">
            <v>Szabolcs-Szatmár-Bereg</v>
          </cell>
        </row>
        <row r="5395">
          <cell r="B5395" t="str">
            <v>Szeged</v>
          </cell>
        </row>
        <row r="5396">
          <cell r="B5396" t="str">
            <v>Székesfehérvár</v>
          </cell>
        </row>
        <row r="5397">
          <cell r="B5397" t="str">
            <v>Szekszárd</v>
          </cell>
        </row>
        <row r="5398">
          <cell r="B5398" t="str">
            <v>Szolnok</v>
          </cell>
        </row>
        <row r="5399">
          <cell r="B5399" t="str">
            <v>Szombathely</v>
          </cell>
        </row>
        <row r="5400">
          <cell r="B5400" t="str">
            <v>Ta' Xbiex</v>
          </cell>
        </row>
        <row r="5401">
          <cell r="B5401" t="str">
            <v>Ta' Xbiex</v>
          </cell>
        </row>
        <row r="5402">
          <cell r="B5402" t="str">
            <v>Taakaev</v>
          </cell>
        </row>
        <row r="5403">
          <cell r="B5403" t="str">
            <v>Tabasco</v>
          </cell>
        </row>
        <row r="5404">
          <cell r="B5404" t="str">
            <v>Tabor</v>
          </cell>
        </row>
        <row r="5405">
          <cell r="B5405" t="str">
            <v>Tábor</v>
          </cell>
        </row>
        <row r="5406">
          <cell r="B5406" t="str">
            <v>Tabora</v>
          </cell>
        </row>
        <row r="5407">
          <cell r="B5407" t="str">
            <v>Tabūk</v>
          </cell>
        </row>
        <row r="5408">
          <cell r="B5408" t="str">
            <v>Táchira</v>
          </cell>
        </row>
        <row r="5409">
          <cell r="B5409" t="str">
            <v>Tachov</v>
          </cell>
        </row>
        <row r="5410">
          <cell r="B5410" t="str">
            <v>Tacna</v>
          </cell>
        </row>
        <row r="5411">
          <cell r="B5411" t="str">
            <v>Tacuarembó</v>
          </cell>
        </row>
        <row r="5412">
          <cell r="B5412" t="str">
            <v>Tadjourah</v>
          </cell>
        </row>
        <row r="5413">
          <cell r="B5413" t="str">
            <v>Tadla-Azilal</v>
          </cell>
        </row>
        <row r="5414">
          <cell r="B5414" t="str">
            <v>Taegu-Kwangyǒkshi</v>
          </cell>
        </row>
        <row r="5415">
          <cell r="B5415" t="str">
            <v>Taejǒn-Kwangyǒkshi</v>
          </cell>
        </row>
        <row r="5416">
          <cell r="B5416" t="str">
            <v>Taféa</v>
          </cell>
        </row>
        <row r="5417">
          <cell r="B5417" t="str">
            <v>Taféa</v>
          </cell>
        </row>
        <row r="5418">
          <cell r="B5418" t="str">
            <v>Tagant</v>
          </cell>
        </row>
        <row r="5419">
          <cell r="B5419" t="str">
            <v>Tahoua</v>
          </cell>
        </row>
        <row r="5420">
          <cell r="B5420" t="str">
            <v>Taichung</v>
          </cell>
        </row>
        <row r="5421">
          <cell r="B5421" t="str">
            <v>Tailevu</v>
          </cell>
        </row>
        <row r="5422">
          <cell r="B5422" t="str">
            <v>Tainan</v>
          </cell>
        </row>
        <row r="5423">
          <cell r="B5423" t="str">
            <v>Taipei</v>
          </cell>
        </row>
        <row r="5424">
          <cell r="B5424" t="str">
            <v>Taita/Taveta</v>
          </cell>
        </row>
        <row r="5425">
          <cell r="B5425" t="str">
            <v>Taitung</v>
          </cell>
        </row>
        <row r="5426">
          <cell r="B5426" t="str">
            <v>Taiwan</v>
          </cell>
        </row>
        <row r="5427">
          <cell r="B5427" t="str">
            <v>Tāʻizz</v>
          </cell>
        </row>
        <row r="5428">
          <cell r="B5428" t="str">
            <v>Tājūrah</v>
          </cell>
        </row>
        <row r="5429">
          <cell r="B5429" t="str">
            <v>Tak</v>
          </cell>
        </row>
        <row r="5430">
          <cell r="B5430" t="str">
            <v>Takamaka</v>
          </cell>
        </row>
        <row r="5431">
          <cell r="B5431" t="str">
            <v>Takamaka</v>
          </cell>
        </row>
        <row r="5432">
          <cell r="B5432" t="str">
            <v>Takamaka</v>
          </cell>
        </row>
        <row r="5433">
          <cell r="B5433" t="str">
            <v>Takêv</v>
          </cell>
        </row>
        <row r="5434">
          <cell r="B5434" t="str">
            <v>Takhār</v>
          </cell>
        </row>
        <row r="5435">
          <cell r="B5435" t="str">
            <v>Takhār</v>
          </cell>
        </row>
        <row r="5436">
          <cell r="B5436" t="str">
            <v>Takna</v>
          </cell>
        </row>
        <row r="5437">
          <cell r="B5437" t="str">
            <v>Talas</v>
          </cell>
        </row>
        <row r="5438">
          <cell r="B5438" t="str">
            <v>Talasskaja oblast'</v>
          </cell>
        </row>
        <row r="5439">
          <cell r="B5439" t="str">
            <v>Talasskaya oblast'</v>
          </cell>
        </row>
        <row r="5440">
          <cell r="B5440" t="str">
            <v>Talsu novads</v>
          </cell>
        </row>
        <row r="5441">
          <cell r="B5441" t="str">
            <v>Tāmaki-makau-rau</v>
          </cell>
        </row>
        <row r="5442">
          <cell r="B5442" t="str">
            <v>Tamanrasset</v>
          </cell>
        </row>
        <row r="5443">
          <cell r="B5443" t="str">
            <v>Tamaulipas</v>
          </cell>
        </row>
        <row r="5444">
          <cell r="B5444" t="str">
            <v>Tambacounda</v>
          </cell>
        </row>
        <row r="5445">
          <cell r="B5445" t="str">
            <v>Tambovskaja oblast'</v>
          </cell>
        </row>
        <row r="5446">
          <cell r="B5446" t="str">
            <v>Tambovskaya oblast'</v>
          </cell>
        </row>
        <row r="5447">
          <cell r="B5447" t="str">
            <v>Tameside</v>
          </cell>
        </row>
        <row r="5448">
          <cell r="B5448" t="str">
            <v>Tamil Nadu</v>
          </cell>
        </row>
        <row r="5449">
          <cell r="B5449" t="str">
            <v>Tana River</v>
          </cell>
        </row>
        <row r="5450">
          <cell r="B5450" t="str">
            <v>Tandjilé</v>
          </cell>
        </row>
        <row r="5451">
          <cell r="B5451" t="str">
            <v>Tanga</v>
          </cell>
        </row>
        <row r="5452">
          <cell r="B5452" t="str">
            <v>Tangail</v>
          </cell>
        </row>
        <row r="5453">
          <cell r="B5453" t="str">
            <v>Tanger-Assilah</v>
          </cell>
        </row>
        <row r="5454">
          <cell r="B5454" t="str">
            <v>Tanger-Tétouan</v>
          </cell>
        </row>
        <row r="5455">
          <cell r="B5455" t="str">
            <v>Taninthayi</v>
          </cell>
        </row>
        <row r="5456">
          <cell r="B5456" t="str">
            <v>Tānjilī</v>
          </cell>
        </row>
        <row r="5457">
          <cell r="B5457" t="str">
            <v>Tan-Tan</v>
          </cell>
        </row>
        <row r="5458">
          <cell r="B5458" t="str">
            <v>Taounate</v>
          </cell>
        </row>
        <row r="5459">
          <cell r="B5459" t="str">
            <v>Taourirt</v>
          </cell>
        </row>
        <row r="5460">
          <cell r="B5460" t="str">
            <v>Taoyuan</v>
          </cell>
        </row>
        <row r="5461">
          <cell r="B5461" t="str">
            <v>Tapoa</v>
          </cell>
        </row>
        <row r="5462">
          <cell r="B5462" t="str">
            <v>Taqna</v>
          </cell>
        </row>
        <row r="5463">
          <cell r="B5463" t="str">
            <v>Taraba</v>
          </cell>
        </row>
        <row r="5464">
          <cell r="B5464" t="str">
            <v>Ţarābulus</v>
          </cell>
        </row>
        <row r="5465">
          <cell r="B5465" t="str">
            <v>Taraclia</v>
          </cell>
        </row>
        <row r="5466">
          <cell r="B5466" t="str">
            <v>Taranaki</v>
          </cell>
        </row>
        <row r="5467">
          <cell r="B5467" t="str">
            <v>Taranaki</v>
          </cell>
        </row>
        <row r="5468">
          <cell r="B5468" t="str">
            <v>Taranto</v>
          </cell>
        </row>
        <row r="5469">
          <cell r="B5469" t="str">
            <v>Tarapacá</v>
          </cell>
        </row>
        <row r="5470">
          <cell r="B5470" t="str">
            <v>Targovishte</v>
          </cell>
        </row>
        <row r="5471">
          <cell r="B5471" t="str">
            <v>Tarija</v>
          </cell>
        </row>
        <row r="5472">
          <cell r="B5472" t="str">
            <v>Tarlac</v>
          </cell>
        </row>
        <row r="5473">
          <cell r="B5473" t="str">
            <v>Tarlak</v>
          </cell>
        </row>
        <row r="5474">
          <cell r="B5474" t="str">
            <v>Tarn</v>
          </cell>
        </row>
        <row r="5475">
          <cell r="B5475" t="str">
            <v>Tarn-et-Garonne</v>
          </cell>
        </row>
        <row r="5476">
          <cell r="B5476" t="str">
            <v>Taroudant</v>
          </cell>
        </row>
        <row r="5477">
          <cell r="B5477" t="str">
            <v>Tarrafal</v>
          </cell>
        </row>
        <row r="5478">
          <cell r="B5478" t="str">
            <v>Tarrafal de São Nicolau</v>
          </cell>
        </row>
        <row r="5479">
          <cell r="B5479" t="str">
            <v>Tarragona [Tarragona]</v>
          </cell>
        </row>
        <row r="5480">
          <cell r="B5480" t="str">
            <v>Tartumaa</v>
          </cell>
        </row>
        <row r="5481">
          <cell r="B5481" t="str">
            <v>Ţarţūs</v>
          </cell>
        </row>
        <row r="5482">
          <cell r="B5482" t="str">
            <v>Tarxien</v>
          </cell>
        </row>
        <row r="5483">
          <cell r="B5483" t="str">
            <v>Tarxien</v>
          </cell>
        </row>
        <row r="5484">
          <cell r="B5484" t="str">
            <v>Tasman</v>
          </cell>
        </row>
        <row r="5485">
          <cell r="B5485" t="str">
            <v>Tasmania</v>
          </cell>
        </row>
        <row r="5486">
          <cell r="B5486" t="str">
            <v>Tata</v>
          </cell>
        </row>
        <row r="5487">
          <cell r="B5487" t="str">
            <v>Tatabánya</v>
          </cell>
        </row>
        <row r="5488">
          <cell r="B5488" t="str">
            <v>Tataouine</v>
          </cell>
        </row>
        <row r="5489">
          <cell r="B5489" t="str">
            <v>Tatarstan, Respublika</v>
          </cell>
        </row>
        <row r="5490">
          <cell r="B5490" t="str">
            <v>Tatarstan, Respublika</v>
          </cell>
        </row>
        <row r="5491">
          <cell r="B5491" t="str">
            <v>Tauragė</v>
          </cell>
        </row>
        <row r="5492">
          <cell r="B5492" t="str">
            <v>Tauragės apskritis</v>
          </cell>
        </row>
        <row r="5493">
          <cell r="B5493" t="str">
            <v>Tavuš</v>
          </cell>
        </row>
        <row r="5494">
          <cell r="B5494" t="str">
            <v>Tawi-Tawi</v>
          </cell>
        </row>
        <row r="5495">
          <cell r="B5495" t="str">
            <v>Tawi-Tawi</v>
          </cell>
        </row>
        <row r="5496">
          <cell r="B5496" t="str">
            <v>Tây Ninh</v>
          </cell>
        </row>
        <row r="5497">
          <cell r="B5497" t="str">
            <v>Taza</v>
          </cell>
        </row>
        <row r="5498">
          <cell r="B5498" t="str">
            <v>Taza-Al Hoceima-Taounate</v>
          </cell>
        </row>
        <row r="5499">
          <cell r="B5499" t="str">
            <v>Tbilisi</v>
          </cell>
        </row>
        <row r="5500">
          <cell r="B5500" t="str">
            <v>Tbong Khmum</v>
          </cell>
        </row>
        <row r="5501">
          <cell r="B5501" t="str">
            <v>Tbong Khmum</v>
          </cell>
        </row>
        <row r="5502">
          <cell r="B5502" t="str">
            <v>Te Matau a Māui</v>
          </cell>
        </row>
        <row r="5503">
          <cell r="B5503" t="str">
            <v>Te Moana a Toi Te Huatahi</v>
          </cell>
        </row>
        <row r="5504">
          <cell r="B5504" t="str">
            <v>Te Tai tokerau</v>
          </cell>
        </row>
        <row r="5505">
          <cell r="B5505" t="str">
            <v>Te Taihau ā uru</v>
          </cell>
        </row>
        <row r="5506">
          <cell r="B5506" t="str">
            <v>Te Whanga-nui-a-Tara</v>
          </cell>
        </row>
        <row r="5507">
          <cell r="B5507" t="str">
            <v>Tearce</v>
          </cell>
        </row>
        <row r="5508">
          <cell r="B5508" t="str">
            <v>Tébessa</v>
          </cell>
        </row>
        <row r="5509">
          <cell r="B5509" t="str">
            <v>Tehrān</v>
          </cell>
        </row>
        <row r="5510">
          <cell r="B5510" t="str">
            <v>Tekirdağ</v>
          </cell>
        </row>
        <row r="5511">
          <cell r="B5511" t="str">
            <v>Telangana</v>
          </cell>
        </row>
        <row r="5512">
          <cell r="B5512" t="str">
            <v>Tel-Aviv</v>
          </cell>
        </row>
        <row r="5513">
          <cell r="B5513" t="str">
            <v>Telemark</v>
          </cell>
        </row>
        <row r="5514">
          <cell r="B5514" t="str">
            <v>Telemark</v>
          </cell>
        </row>
        <row r="5515">
          <cell r="B5515" t="str">
            <v>Telenești</v>
          </cell>
        </row>
        <row r="5516">
          <cell r="B5516" t="str">
            <v>Teleorman</v>
          </cell>
        </row>
        <row r="5517">
          <cell r="B5517" t="str">
            <v>Telford and Wrekin</v>
          </cell>
        </row>
        <row r="5518">
          <cell r="B5518" t="str">
            <v>Télimélé</v>
          </cell>
        </row>
        <row r="5519">
          <cell r="B5519" t="str">
            <v>Tell Abīb</v>
          </cell>
        </row>
        <row r="5520">
          <cell r="B5520" t="str">
            <v>Telšiai</v>
          </cell>
        </row>
        <row r="5521">
          <cell r="B5521" t="str">
            <v>Telšių apskritis</v>
          </cell>
        </row>
        <row r="5522">
          <cell r="B5522" t="str">
            <v>Temburong</v>
          </cell>
        </row>
        <row r="5523">
          <cell r="B5523" t="str">
            <v>Temburong</v>
          </cell>
        </row>
        <row r="5524">
          <cell r="B5524" t="str">
            <v>Temotu</v>
          </cell>
        </row>
        <row r="5525">
          <cell r="B5525" t="str">
            <v>Tĕṉ mākāṇam</v>
          </cell>
        </row>
        <row r="5526">
          <cell r="B5526" t="str">
            <v>Tennessee</v>
          </cell>
        </row>
        <row r="5527">
          <cell r="B5527" t="str">
            <v>Teplice</v>
          </cell>
        </row>
        <row r="5528">
          <cell r="B5528" t="str">
            <v>Teramo</v>
          </cell>
        </row>
        <row r="5529">
          <cell r="B5529" t="str">
            <v>Terengganu</v>
          </cell>
        </row>
        <row r="5530">
          <cell r="B5530" t="str">
            <v>Terni</v>
          </cell>
        </row>
        <row r="5531">
          <cell r="B5531" t="str">
            <v>Ternopilska oblast</v>
          </cell>
        </row>
        <row r="5532">
          <cell r="B5532" t="str">
            <v>Terre-Neuve-et-Labrador</v>
          </cell>
        </row>
        <row r="5533">
          <cell r="B5533" t="str">
            <v>Terres australes françaises</v>
          </cell>
        </row>
        <row r="5534">
          <cell r="B5534" t="str">
            <v>Territoire de Belfort</v>
          </cell>
        </row>
        <row r="5535">
          <cell r="B5535" t="str">
            <v>Territoires du Nord-Ouest</v>
          </cell>
        </row>
        <row r="5536">
          <cell r="B5536" t="str">
            <v>Tərtər</v>
          </cell>
        </row>
        <row r="5537">
          <cell r="B5537" t="str">
            <v>Teruel</v>
          </cell>
        </row>
        <row r="5538">
          <cell r="B5538" t="str">
            <v>Tērvetes novads</v>
          </cell>
        </row>
        <row r="5539">
          <cell r="B5539" t="str">
            <v>Tete</v>
          </cell>
        </row>
        <row r="5540">
          <cell r="B5540" t="str">
            <v>Tétouan</v>
          </cell>
        </row>
        <row r="5541">
          <cell r="B5541" t="str">
            <v>Tetovo</v>
          </cell>
        </row>
        <row r="5542">
          <cell r="B5542" t="str">
            <v>Texas</v>
          </cell>
        </row>
        <row r="5543">
          <cell r="B5543" t="str">
            <v>Thaa</v>
          </cell>
        </row>
        <row r="5544">
          <cell r="B5544" t="str">
            <v>Thaba-Tseka</v>
          </cell>
        </row>
        <row r="5545">
          <cell r="B5545" t="str">
            <v>Thaba-Tseka</v>
          </cell>
        </row>
        <row r="5546">
          <cell r="B5546" t="str">
            <v>Thái Bình</v>
          </cell>
        </row>
        <row r="5547">
          <cell r="B5547" t="str">
            <v>Thái Nguyên</v>
          </cell>
        </row>
        <row r="5548">
          <cell r="B5548" t="str">
            <v>Thakurgaon</v>
          </cell>
        </row>
        <row r="5549">
          <cell r="B5549" t="str">
            <v>Thanh Hóa</v>
          </cell>
        </row>
        <row r="5550">
          <cell r="B5550" t="str">
            <v>Tharaka-Nithi</v>
          </cell>
        </row>
        <row r="5551">
          <cell r="B5551" t="str">
            <v>Thesprotía</v>
          </cell>
        </row>
        <row r="5552">
          <cell r="B5552" t="str">
            <v>Thessalía</v>
          </cell>
        </row>
        <row r="5553">
          <cell r="B5553" t="str">
            <v>Thessaloníki</v>
          </cell>
        </row>
        <row r="5554">
          <cell r="B5554" t="str">
            <v>Thiès</v>
          </cell>
        </row>
        <row r="5555">
          <cell r="B5555" t="str">
            <v>Thiladhunmathee Dhekunuburi</v>
          </cell>
        </row>
        <row r="5556">
          <cell r="B5556" t="str">
            <v>Thiladhunmathee Uthuruburi</v>
          </cell>
        </row>
        <row r="5557">
          <cell r="B5557" t="str">
            <v>Thimphu</v>
          </cell>
        </row>
        <row r="5558">
          <cell r="B5558" t="str">
            <v>Thừa Thiên-Huế</v>
          </cell>
        </row>
        <row r="5559">
          <cell r="B5559" t="str">
            <v>Thurgau</v>
          </cell>
        </row>
        <row r="5560">
          <cell r="B5560" t="str">
            <v>Thüringen</v>
          </cell>
        </row>
        <row r="5561">
          <cell r="B5561" t="str">
            <v>Thurrock</v>
          </cell>
        </row>
        <row r="5562">
          <cell r="B5562" t="str">
            <v>Thyolo</v>
          </cell>
        </row>
        <row r="5563">
          <cell r="B5563" t="str">
            <v>Thyolo</v>
          </cell>
        </row>
        <row r="5564">
          <cell r="B5564" t="str">
            <v>Tianjin</v>
          </cell>
        </row>
        <row r="5565">
          <cell r="B5565" t="str">
            <v>Tiaret</v>
          </cell>
        </row>
        <row r="5566">
          <cell r="B5566" t="str">
            <v>Tiba</v>
          </cell>
        </row>
        <row r="5567">
          <cell r="B5567" t="str">
            <v>Tibastī</v>
          </cell>
        </row>
        <row r="5568">
          <cell r="B5568" t="str">
            <v>Tibesti</v>
          </cell>
        </row>
        <row r="5569">
          <cell r="B5569" t="str">
            <v>Ticino</v>
          </cell>
        </row>
        <row r="5570">
          <cell r="B5570" t="str">
            <v>Tiền Giang</v>
          </cell>
        </row>
        <row r="5571">
          <cell r="B5571" t="str">
            <v>Tierra del Fuego</v>
          </cell>
        </row>
        <row r="5572">
          <cell r="B5572" t="str">
            <v>Tigrai</v>
          </cell>
        </row>
        <row r="5573">
          <cell r="B5573" t="str">
            <v>Tigray</v>
          </cell>
        </row>
        <row r="5574">
          <cell r="B5574" t="str">
            <v>Tillabéri</v>
          </cell>
        </row>
        <row r="5575">
          <cell r="B5575" t="str">
            <v>Timiș</v>
          </cell>
        </row>
        <row r="5576">
          <cell r="B5576" t="str">
            <v>Timog Agusan</v>
          </cell>
        </row>
        <row r="5577">
          <cell r="B5577" t="str">
            <v>Timog Dabaw</v>
          </cell>
        </row>
        <row r="5578">
          <cell r="B5578" t="str">
            <v>Timog Iloko</v>
          </cell>
        </row>
        <row r="5579">
          <cell r="B5579" t="str">
            <v>Timog Kamarines</v>
          </cell>
        </row>
        <row r="5580">
          <cell r="B5580" t="str">
            <v>Timog Kotabato</v>
          </cell>
        </row>
        <row r="5581">
          <cell r="B5581" t="str">
            <v>Timog Lanaw</v>
          </cell>
        </row>
        <row r="5582">
          <cell r="B5582" t="str">
            <v>Timog Sambuwangga</v>
          </cell>
        </row>
        <row r="5583">
          <cell r="B5583" t="str">
            <v>Timog Surigaw</v>
          </cell>
        </row>
        <row r="5584">
          <cell r="B5584" t="str">
            <v>Tindouf</v>
          </cell>
        </row>
        <row r="5585">
          <cell r="B5585" t="str">
            <v>Tiobraid Árann</v>
          </cell>
        </row>
        <row r="5586">
          <cell r="B5586" t="str">
            <v>Tipaza</v>
          </cell>
        </row>
        <row r="5587">
          <cell r="B5587" t="str">
            <v>Tipperary</v>
          </cell>
        </row>
        <row r="5588">
          <cell r="B5588" t="str">
            <v>Tiranë</v>
          </cell>
        </row>
        <row r="5589">
          <cell r="B5589" t="str">
            <v>Tiris Zemmour</v>
          </cell>
        </row>
        <row r="5590">
          <cell r="B5590" t="str">
            <v>Tirol</v>
          </cell>
        </row>
        <row r="5591">
          <cell r="B5591" t="str">
            <v>Tirukŏṇamalai</v>
          </cell>
        </row>
        <row r="5592">
          <cell r="B5592" t="str">
            <v>Tišina</v>
          </cell>
        </row>
        <row r="5593">
          <cell r="B5593" t="str">
            <v>Tissemsilt</v>
          </cell>
        </row>
        <row r="5594">
          <cell r="B5594" t="str">
            <v>Tivat</v>
          </cell>
        </row>
        <row r="5595">
          <cell r="B5595" t="str">
            <v>Tizi Ouzou</v>
          </cell>
        </row>
        <row r="5596">
          <cell r="B5596" t="str">
            <v>Tiznit</v>
          </cell>
        </row>
        <row r="5597">
          <cell r="B5597" t="str">
            <v>Tjumenskaja oblast'</v>
          </cell>
        </row>
        <row r="5598">
          <cell r="B5598" t="str">
            <v>Tlaxcala</v>
          </cell>
        </row>
        <row r="5599">
          <cell r="B5599" t="str">
            <v>Tlemcen</v>
          </cell>
        </row>
        <row r="5600">
          <cell r="B5600" t="str">
            <v>Toamasina</v>
          </cell>
        </row>
        <row r="5601">
          <cell r="B5601" t="str">
            <v>Tobago</v>
          </cell>
        </row>
        <row r="5602">
          <cell r="B5602" t="str">
            <v>Tocantins</v>
          </cell>
        </row>
        <row r="5603">
          <cell r="B5603" t="str">
            <v>Tochigi</v>
          </cell>
        </row>
        <row r="5604">
          <cell r="B5604" t="str">
            <v>Togdheer</v>
          </cell>
        </row>
        <row r="5605">
          <cell r="B5605" t="str">
            <v>Tokat</v>
          </cell>
        </row>
        <row r="5606">
          <cell r="B5606" t="str">
            <v>Tö-Kötö</v>
          </cell>
        </row>
        <row r="5607">
          <cell r="B5607" t="str">
            <v>Tokushima</v>
          </cell>
        </row>
        <row r="5608">
          <cell r="B5608" t="str">
            <v>Tokusima</v>
          </cell>
        </row>
        <row r="5609">
          <cell r="B5609" t="str">
            <v>Tokyo</v>
          </cell>
        </row>
        <row r="5610">
          <cell r="B5610" t="str">
            <v>Tôkyô</v>
          </cell>
        </row>
        <row r="5611">
          <cell r="B5611" t="str">
            <v>Toledo</v>
          </cell>
        </row>
        <row r="5612">
          <cell r="B5612" t="str">
            <v>Toledo</v>
          </cell>
        </row>
        <row r="5613">
          <cell r="B5613" t="str">
            <v>Toliara</v>
          </cell>
        </row>
        <row r="5614">
          <cell r="B5614" t="str">
            <v>Tolima</v>
          </cell>
        </row>
        <row r="5615">
          <cell r="B5615" t="str">
            <v>Tolmin</v>
          </cell>
        </row>
        <row r="5616">
          <cell r="B5616" t="str">
            <v>Tolna</v>
          </cell>
        </row>
        <row r="5617">
          <cell r="B5617" t="str">
            <v>Tombali</v>
          </cell>
        </row>
        <row r="5618">
          <cell r="B5618" t="str">
            <v>Tö-Mbömü</v>
          </cell>
        </row>
        <row r="5619">
          <cell r="B5619" t="str">
            <v>Tombouctou</v>
          </cell>
        </row>
        <row r="5620">
          <cell r="B5620" t="str">
            <v>Tomskaja oblast'</v>
          </cell>
        </row>
        <row r="5621">
          <cell r="B5621" t="str">
            <v>Tomskaya oblast'</v>
          </cell>
        </row>
        <row r="5622">
          <cell r="B5622" t="str">
            <v>Tongatapu</v>
          </cell>
        </row>
        <row r="5623">
          <cell r="B5623" t="str">
            <v>Tongatapu</v>
          </cell>
        </row>
        <row r="5624">
          <cell r="B5624" t="str">
            <v>Toplički okrug</v>
          </cell>
        </row>
        <row r="5625">
          <cell r="B5625" t="str">
            <v>Torba</v>
          </cell>
        </row>
        <row r="5626">
          <cell r="B5626" t="str">
            <v>Torba</v>
          </cell>
        </row>
        <row r="5627">
          <cell r="B5627" t="str">
            <v>Torbay</v>
          </cell>
        </row>
        <row r="5628">
          <cell r="B5628" t="str">
            <v>Torfaen [Tor-faen]</v>
          </cell>
        </row>
        <row r="5629">
          <cell r="B5629" t="str">
            <v>Torino</v>
          </cell>
        </row>
        <row r="5630">
          <cell r="B5630" t="str">
            <v>Tororo</v>
          </cell>
        </row>
        <row r="5631">
          <cell r="B5631" t="str">
            <v>Tö-Sangä / Mbaere-Kadeï</v>
          </cell>
        </row>
        <row r="5632">
          <cell r="B5632" t="str">
            <v>Toscana</v>
          </cell>
        </row>
        <row r="5633">
          <cell r="B5633" t="str">
            <v>Toshkent</v>
          </cell>
        </row>
        <row r="5634">
          <cell r="B5634" t="str">
            <v>Toshkent</v>
          </cell>
        </row>
        <row r="5635">
          <cell r="B5635" t="str">
            <v>Totigi</v>
          </cell>
        </row>
        <row r="5636">
          <cell r="B5636" t="str">
            <v>Totonicapán</v>
          </cell>
        </row>
        <row r="5637">
          <cell r="B5637" t="str">
            <v>Tottori</v>
          </cell>
        </row>
        <row r="5638">
          <cell r="B5638" t="str">
            <v>Tougué</v>
          </cell>
        </row>
        <row r="5639">
          <cell r="B5639" t="str">
            <v>Töv</v>
          </cell>
        </row>
        <row r="5640">
          <cell r="B5640" t="str">
            <v>Tovuz</v>
          </cell>
        </row>
        <row r="5641">
          <cell r="B5641" t="str">
            <v>Tower Hamlets</v>
          </cell>
        </row>
        <row r="5642">
          <cell r="B5642" t="str">
            <v>Toyama</v>
          </cell>
        </row>
        <row r="5643">
          <cell r="B5643" t="str">
            <v>Tozeur</v>
          </cell>
        </row>
        <row r="5644">
          <cell r="B5644" t="str">
            <v>Trà Vinh</v>
          </cell>
        </row>
        <row r="5645">
          <cell r="B5645" t="str">
            <v>Trabzon</v>
          </cell>
        </row>
        <row r="5646">
          <cell r="B5646" t="str">
            <v>Trafford</v>
          </cell>
        </row>
        <row r="5647">
          <cell r="B5647" t="str">
            <v>Trakai</v>
          </cell>
        </row>
        <row r="5648">
          <cell r="B5648" t="str">
            <v>Trang</v>
          </cell>
        </row>
        <row r="5649">
          <cell r="B5649" t="str">
            <v>Trans Nzoia</v>
          </cell>
        </row>
        <row r="5650">
          <cell r="B5650" t="str">
            <v>Trapani</v>
          </cell>
        </row>
        <row r="5651">
          <cell r="B5651" t="str">
            <v>Trarza</v>
          </cell>
        </row>
        <row r="5652">
          <cell r="B5652" t="str">
            <v>Trashi Yangtse</v>
          </cell>
        </row>
        <row r="5653">
          <cell r="B5653" t="str">
            <v>Trashigang</v>
          </cell>
        </row>
        <row r="5654">
          <cell r="B5654" t="str">
            <v>Trat</v>
          </cell>
        </row>
        <row r="5655">
          <cell r="B5655" t="str">
            <v>Trbovlje</v>
          </cell>
        </row>
        <row r="5656">
          <cell r="B5656" t="str">
            <v>Třebíč</v>
          </cell>
        </row>
        <row r="5657">
          <cell r="B5657" t="str">
            <v>Trebnje</v>
          </cell>
        </row>
        <row r="5658">
          <cell r="B5658" t="str">
            <v>Treinta y Tres</v>
          </cell>
        </row>
        <row r="5659">
          <cell r="B5659" t="str">
            <v>Trelawny</v>
          </cell>
        </row>
        <row r="5660">
          <cell r="B5660" t="str">
            <v>Trenčiansky kraj</v>
          </cell>
        </row>
        <row r="5661">
          <cell r="B5661" t="str">
            <v>Trentino-Alto Adige</v>
          </cell>
        </row>
        <row r="5662">
          <cell r="B5662" t="str">
            <v>Trentino-Südtirol</v>
          </cell>
        </row>
        <row r="5663">
          <cell r="B5663" t="str">
            <v>Trento</v>
          </cell>
        </row>
        <row r="5664">
          <cell r="B5664" t="str">
            <v>Treviso</v>
          </cell>
        </row>
        <row r="5665">
          <cell r="B5665" t="str">
            <v>Triesen</v>
          </cell>
        </row>
        <row r="5666">
          <cell r="B5666" t="str">
            <v>Triesenberg</v>
          </cell>
        </row>
        <row r="5667">
          <cell r="B5667" t="str">
            <v>Trieste</v>
          </cell>
        </row>
        <row r="5668">
          <cell r="B5668" t="str">
            <v>Tríkala</v>
          </cell>
        </row>
        <row r="5669">
          <cell r="B5669" t="str">
            <v>Trikuṇāmalaya</v>
          </cell>
        </row>
        <row r="5670">
          <cell r="B5670" t="str">
            <v>Trincomalee</v>
          </cell>
        </row>
        <row r="5671">
          <cell r="B5671" t="str">
            <v>Trinity Palmetto Point</v>
          </cell>
        </row>
        <row r="5672">
          <cell r="B5672" t="str">
            <v>Tripura</v>
          </cell>
        </row>
        <row r="5673">
          <cell r="B5673" t="str">
            <v>Tristan da Cunha</v>
          </cell>
        </row>
        <row r="5674">
          <cell r="B5674" t="str">
            <v>Trnavský kraj</v>
          </cell>
        </row>
        <row r="5675">
          <cell r="B5675" t="str">
            <v>Trnovska Vas</v>
          </cell>
        </row>
        <row r="5676">
          <cell r="B5676" t="str">
            <v>Troms</v>
          </cell>
        </row>
        <row r="5677">
          <cell r="B5677" t="str">
            <v>Troms</v>
          </cell>
        </row>
        <row r="5678">
          <cell r="B5678" t="str">
            <v>Trongsa</v>
          </cell>
        </row>
        <row r="5679">
          <cell r="B5679" t="str">
            <v>Trujillo</v>
          </cell>
        </row>
        <row r="5680">
          <cell r="B5680" t="str">
            <v>Trutnov</v>
          </cell>
        </row>
        <row r="5681">
          <cell r="B5681" t="str">
            <v>Tržič</v>
          </cell>
        </row>
        <row r="5682">
          <cell r="B5682" t="str">
            <v>Trzin</v>
          </cell>
        </row>
        <row r="5683">
          <cell r="B5683" t="str">
            <v>Tsirang</v>
          </cell>
        </row>
        <row r="5684">
          <cell r="B5684" t="str">
            <v>Tuamasaga</v>
          </cell>
        </row>
        <row r="5685">
          <cell r="B5685" t="str">
            <v>Tuamasaga</v>
          </cell>
        </row>
        <row r="5686">
          <cell r="B5686" t="str">
            <v>Tubas</v>
          </cell>
        </row>
        <row r="5687">
          <cell r="B5687" t="str">
            <v>Ţūbās</v>
          </cell>
        </row>
        <row r="5688">
          <cell r="B5688" t="str">
            <v>Tucumán</v>
          </cell>
        </row>
        <row r="5689">
          <cell r="B5689" t="str">
            <v>Tui</v>
          </cell>
        </row>
        <row r="5690">
          <cell r="B5690" t="str">
            <v>Tukuma novads</v>
          </cell>
        </row>
        <row r="5691">
          <cell r="B5691" t="str">
            <v>Tulcea</v>
          </cell>
        </row>
        <row r="5692">
          <cell r="B5692" t="str">
            <v>Tulkarm</v>
          </cell>
        </row>
        <row r="5693">
          <cell r="B5693" t="str">
            <v>Ţūlkarm</v>
          </cell>
        </row>
        <row r="5694">
          <cell r="B5694" t="str">
            <v>Tul'skaja oblast'</v>
          </cell>
        </row>
        <row r="5695">
          <cell r="B5695" t="str">
            <v>Tul'skaya oblast'</v>
          </cell>
        </row>
        <row r="5696">
          <cell r="B5696" t="str">
            <v>Tumbes</v>
          </cell>
        </row>
        <row r="5697">
          <cell r="B5697" t="str">
            <v>Tumbes</v>
          </cell>
        </row>
        <row r="5698">
          <cell r="B5698" t="str">
            <v>Tumpis</v>
          </cell>
        </row>
        <row r="5699">
          <cell r="B5699" t="str">
            <v>Tunapuna-Piarco</v>
          </cell>
        </row>
        <row r="5700">
          <cell r="B5700" t="str">
            <v>Tunceli</v>
          </cell>
        </row>
        <row r="5701">
          <cell r="B5701" t="str">
            <v>Tungurahua</v>
          </cell>
        </row>
        <row r="5702">
          <cell r="B5702" t="str">
            <v>Tunis</v>
          </cell>
        </row>
        <row r="5703">
          <cell r="B5703" t="str">
            <v>Tūranga nui a Kiwa</v>
          </cell>
        </row>
        <row r="5704">
          <cell r="B5704" t="str">
            <v>Turkana</v>
          </cell>
        </row>
        <row r="5705">
          <cell r="B5705" t="str">
            <v>Turnišče</v>
          </cell>
        </row>
        <row r="5706">
          <cell r="B5706" t="str">
            <v>Tutong</v>
          </cell>
        </row>
        <row r="5707">
          <cell r="B5707" t="str">
            <v>Tutong</v>
          </cell>
        </row>
        <row r="5708">
          <cell r="B5708" t="str">
            <v>Tuyên Quang</v>
          </cell>
        </row>
        <row r="5709">
          <cell r="B5709" t="str">
            <v>Tverskaja oblast'</v>
          </cell>
        </row>
        <row r="5710">
          <cell r="B5710" t="str">
            <v>Tverskaya oblast'</v>
          </cell>
        </row>
        <row r="5711">
          <cell r="B5711" t="str">
            <v>Tyumenskaya oblast'</v>
          </cell>
        </row>
        <row r="5712">
          <cell r="B5712" t="str">
            <v>Tyva, Respublika</v>
          </cell>
        </row>
        <row r="5713">
          <cell r="B5713" t="str">
            <v>Tyva, Respublika</v>
          </cell>
        </row>
        <row r="5714">
          <cell r="B5714" t="str">
            <v>Uaboe</v>
          </cell>
        </row>
        <row r="5715">
          <cell r="B5715" t="str">
            <v>Uaboe</v>
          </cell>
        </row>
        <row r="5716">
          <cell r="B5716" t="str">
            <v>Uasin Gishu</v>
          </cell>
        </row>
        <row r="5717">
          <cell r="B5717" t="str">
            <v>Ubon Ratchathani</v>
          </cell>
        </row>
        <row r="5718">
          <cell r="B5718" t="str">
            <v>Ūbūk</v>
          </cell>
        </row>
        <row r="5719">
          <cell r="B5719" t="str">
            <v>Ucar</v>
          </cell>
        </row>
        <row r="5720">
          <cell r="B5720" t="str">
            <v>Ucayali</v>
          </cell>
        </row>
        <row r="5721">
          <cell r="B5721" t="str">
            <v>Udine</v>
          </cell>
        </row>
        <row r="5722">
          <cell r="B5722" t="str">
            <v>Udmurtskaja Respublika</v>
          </cell>
        </row>
        <row r="5723">
          <cell r="B5723" t="str">
            <v>Udmurtskaya Respublika</v>
          </cell>
        </row>
        <row r="5724">
          <cell r="B5724" t="str">
            <v>Udon Thani</v>
          </cell>
        </row>
        <row r="5725">
          <cell r="B5725" t="str">
            <v>Uherské Hradiště</v>
          </cell>
        </row>
        <row r="5726">
          <cell r="B5726" t="str">
            <v>Uíbh Fhailí</v>
          </cell>
        </row>
        <row r="5727">
          <cell r="B5727" t="str">
            <v>Uíge</v>
          </cell>
        </row>
        <row r="5728">
          <cell r="B5728" t="str">
            <v>Ujae</v>
          </cell>
        </row>
        <row r="5729">
          <cell r="B5729" t="str">
            <v>Ujae</v>
          </cell>
        </row>
        <row r="5730">
          <cell r="B5730" t="str">
            <v>Ukayali</v>
          </cell>
        </row>
        <row r="5731">
          <cell r="B5731" t="str">
            <v>Ukayali</v>
          </cell>
        </row>
        <row r="5732">
          <cell r="B5732" t="str">
            <v>Ukmergė</v>
          </cell>
        </row>
        <row r="5733">
          <cell r="B5733" t="str">
            <v>Ulaanbaatar</v>
          </cell>
        </row>
        <row r="5734">
          <cell r="B5734" t="str">
            <v>Ulaidh</v>
          </cell>
        </row>
        <row r="5735">
          <cell r="B5735" t="str">
            <v>Ulcinj</v>
          </cell>
        </row>
        <row r="5736">
          <cell r="B5736" t="str">
            <v>Ul'janovskaja oblast'</v>
          </cell>
        </row>
        <row r="5737">
          <cell r="B5737" t="str">
            <v>Ulsan Gwang'yeogsi</v>
          </cell>
        </row>
        <row r="5738">
          <cell r="B5738" t="str">
            <v>Ulsan-gwangyeoksi [Ulsan]</v>
          </cell>
        </row>
        <row r="5739">
          <cell r="B5739" t="str">
            <v>Ulsan-Kwangyǒkshi</v>
          </cell>
        </row>
        <row r="5740">
          <cell r="B5740" t="str">
            <v>Ulster</v>
          </cell>
        </row>
        <row r="5741">
          <cell r="B5741" t="str">
            <v>Ul'yanovskaya oblast'</v>
          </cell>
        </row>
        <row r="5742">
          <cell r="B5742" t="str">
            <v>Umbria</v>
          </cell>
        </row>
        <row r="5743">
          <cell r="B5743" t="str">
            <v>Umm al Qaywayn</v>
          </cell>
        </row>
        <row r="5744">
          <cell r="B5744" t="str">
            <v>Umm Şalāl</v>
          </cell>
        </row>
        <row r="5745">
          <cell r="B5745" t="str">
            <v>Umujyi wa Kigali</v>
          </cell>
        </row>
        <row r="5746">
          <cell r="B5746" t="str">
            <v>Ungheni</v>
          </cell>
        </row>
        <row r="5747">
          <cell r="B5747" t="str">
            <v>United Kingdom</v>
          </cell>
        </row>
        <row r="5748">
          <cell r="B5748" t="str">
            <v>United States Minor Outlying Islands</v>
          </cell>
        </row>
        <row r="5749">
          <cell r="B5749" t="str">
            <v>Unity</v>
          </cell>
        </row>
        <row r="5750">
          <cell r="B5750" t="str">
            <v>Upper Demerara-Berbice</v>
          </cell>
        </row>
        <row r="5751">
          <cell r="B5751" t="str">
            <v>Upper East</v>
          </cell>
        </row>
        <row r="5752">
          <cell r="B5752" t="str">
            <v>Upper Nile</v>
          </cell>
        </row>
        <row r="5753">
          <cell r="B5753" t="str">
            <v>Upper North</v>
          </cell>
        </row>
        <row r="5754">
          <cell r="B5754" t="str">
            <v>Upper River</v>
          </cell>
        </row>
        <row r="5755">
          <cell r="B5755" t="str">
            <v>Upper South</v>
          </cell>
        </row>
        <row r="5756">
          <cell r="B5756" t="str">
            <v>Upper Takutu-Upper Essequibo</v>
          </cell>
        </row>
        <row r="5757">
          <cell r="B5757" t="str">
            <v>Upper West</v>
          </cell>
        </row>
        <row r="5758">
          <cell r="B5758" t="str">
            <v>Uppsala län [SE-03]</v>
          </cell>
        </row>
        <row r="5759">
          <cell r="B5759" t="str">
            <v>Uri</v>
          </cell>
        </row>
        <row r="5760">
          <cell r="B5760" t="str">
            <v>Uruzgān</v>
          </cell>
        </row>
        <row r="5761">
          <cell r="B5761" t="str">
            <v>Uruzgān</v>
          </cell>
        </row>
        <row r="5762">
          <cell r="B5762" t="str">
            <v>Uşak</v>
          </cell>
        </row>
        <row r="5763">
          <cell r="B5763" t="str">
            <v>Ústecký kraj</v>
          </cell>
        </row>
        <row r="5764">
          <cell r="B5764" t="str">
            <v>Ústí nad Labem</v>
          </cell>
        </row>
        <row r="5765">
          <cell r="B5765" t="str">
            <v>Ústí nad Orlicí</v>
          </cell>
        </row>
        <row r="5766">
          <cell r="B5766" t="str">
            <v>Usulután</v>
          </cell>
        </row>
        <row r="5767">
          <cell r="B5767" t="str">
            <v>Utah</v>
          </cell>
        </row>
        <row r="5768">
          <cell r="B5768" t="str">
            <v>Utena</v>
          </cell>
        </row>
        <row r="5769">
          <cell r="B5769" t="str">
            <v>Utenos apskritis</v>
          </cell>
        </row>
        <row r="5770">
          <cell r="B5770" t="str">
            <v>Uthai Thani</v>
          </cell>
        </row>
        <row r="5771">
          <cell r="B5771" t="str">
            <v>Uthuru</v>
          </cell>
        </row>
        <row r="5772">
          <cell r="B5772" t="str">
            <v>Utrecht</v>
          </cell>
        </row>
        <row r="5773">
          <cell r="B5773" t="str">
            <v>Utrik</v>
          </cell>
        </row>
        <row r="5774">
          <cell r="B5774" t="str">
            <v>Utrik</v>
          </cell>
        </row>
        <row r="5775">
          <cell r="B5775" t="str">
            <v>Uttar Pradesh</v>
          </cell>
        </row>
        <row r="5776">
          <cell r="B5776" t="str">
            <v>Uttaradit</v>
          </cell>
        </row>
        <row r="5777">
          <cell r="B5777" t="str">
            <v>Uttarakhand</v>
          </cell>
        </row>
        <row r="5778">
          <cell r="B5778" t="str">
            <v>Uturu paḷāta</v>
          </cell>
        </row>
        <row r="5779">
          <cell r="B5779" t="str">
            <v>Uturumæ̆da paḷāta</v>
          </cell>
        </row>
        <row r="5780">
          <cell r="B5780" t="str">
            <v>Uusimaa</v>
          </cell>
        </row>
        <row r="5781">
          <cell r="B5781" t="str">
            <v>Ūvā mākāṇam</v>
          </cell>
        </row>
        <row r="5782">
          <cell r="B5782" t="str">
            <v>Ūva paḷāta</v>
          </cell>
        </row>
        <row r="5783">
          <cell r="B5783" t="str">
            <v>Uva Province</v>
          </cell>
        </row>
        <row r="5784">
          <cell r="B5784" t="str">
            <v>Uvea</v>
          </cell>
        </row>
        <row r="5785">
          <cell r="B5785" t="str">
            <v>Uvs</v>
          </cell>
        </row>
        <row r="5786">
          <cell r="B5786" t="str">
            <v>Va'a-o-Fonoti</v>
          </cell>
        </row>
        <row r="5787">
          <cell r="B5787" t="str">
            <v>Va'a-o-Fonoti</v>
          </cell>
        </row>
        <row r="5788">
          <cell r="B5788" t="str">
            <v>Vaavu</v>
          </cell>
        </row>
        <row r="5789">
          <cell r="B5789" t="str">
            <v>Vacoas-Phoenix</v>
          </cell>
        </row>
        <row r="5790">
          <cell r="B5790" t="str">
            <v>Vaduz</v>
          </cell>
        </row>
        <row r="5791">
          <cell r="B5791" t="str">
            <v>Vaiņodes novads</v>
          </cell>
        </row>
        <row r="5792">
          <cell r="B5792" t="str">
            <v>Vaisigano</v>
          </cell>
        </row>
        <row r="5793">
          <cell r="B5793" t="str">
            <v>Vaisigano</v>
          </cell>
        </row>
        <row r="5794">
          <cell r="B5794" t="str">
            <v>Vaitupu</v>
          </cell>
        </row>
        <row r="5795">
          <cell r="B5795" t="str">
            <v>Vakaga</v>
          </cell>
        </row>
        <row r="5796">
          <cell r="B5796" t="str">
            <v>Vakaga</v>
          </cell>
        </row>
        <row r="5797">
          <cell r="B5797" t="str">
            <v>Val d'Aoste</v>
          </cell>
        </row>
        <row r="5798">
          <cell r="B5798" t="str">
            <v>Valais</v>
          </cell>
        </row>
        <row r="5799">
          <cell r="B5799" t="str">
            <v>Valandovo</v>
          </cell>
        </row>
        <row r="5800">
          <cell r="B5800" t="str">
            <v>Vâlcea</v>
          </cell>
        </row>
        <row r="5801">
          <cell r="B5801" t="str">
            <v>Val-de-Marne</v>
          </cell>
        </row>
        <row r="5802">
          <cell r="B5802" t="str">
            <v>Valdesia</v>
          </cell>
        </row>
        <row r="5803">
          <cell r="B5803" t="str">
            <v>Val-d'Oise</v>
          </cell>
        </row>
        <row r="5804">
          <cell r="B5804" t="str">
            <v>Vale of Glamorgan, The [Bro Morgannwg GB-BMG]</v>
          </cell>
        </row>
        <row r="5805">
          <cell r="B5805" t="str">
            <v>Valencia</v>
          </cell>
        </row>
        <row r="5806">
          <cell r="B5806" t="str">
            <v>València*</v>
          </cell>
        </row>
        <row r="5807">
          <cell r="B5807" t="str">
            <v>Valenciana, Comunidad</v>
          </cell>
        </row>
        <row r="5808">
          <cell r="B5808" t="str">
            <v>Valenciana, Comunitat*</v>
          </cell>
        </row>
        <row r="5809">
          <cell r="B5809" t="str">
            <v>Valgamaa</v>
          </cell>
        </row>
        <row r="5810">
          <cell r="B5810" t="str">
            <v>Valkas novads</v>
          </cell>
        </row>
        <row r="5811">
          <cell r="B5811" t="str">
            <v>Valladolid</v>
          </cell>
        </row>
        <row r="5812">
          <cell r="B5812" t="str">
            <v>Valle</v>
          </cell>
        </row>
        <row r="5813">
          <cell r="B5813" t="str">
            <v>Valle d'Aosta</v>
          </cell>
        </row>
        <row r="5814">
          <cell r="B5814" t="str">
            <v>Valle del Cauca</v>
          </cell>
        </row>
        <row r="5815">
          <cell r="B5815" t="str">
            <v>Vallée du Bandama</v>
          </cell>
        </row>
        <row r="5816">
          <cell r="B5816" t="str">
            <v>Valletta</v>
          </cell>
        </row>
        <row r="5817">
          <cell r="B5817" t="str">
            <v>Valletta</v>
          </cell>
        </row>
        <row r="5818">
          <cell r="B5818" t="str">
            <v>Vallon de la Rousse</v>
          </cell>
        </row>
        <row r="5819">
          <cell r="B5819" t="str">
            <v>Valmiera</v>
          </cell>
        </row>
        <row r="5820">
          <cell r="B5820" t="str">
            <v>Valparaíso</v>
          </cell>
        </row>
        <row r="5821">
          <cell r="B5821" t="str">
            <v>Valverde</v>
          </cell>
        </row>
        <row r="5822">
          <cell r="B5822" t="str">
            <v>Van</v>
          </cell>
        </row>
        <row r="5823">
          <cell r="B5823" t="str">
            <v>Var</v>
          </cell>
        </row>
        <row r="5824">
          <cell r="B5824" t="str">
            <v>Varakļānu novads</v>
          </cell>
        </row>
        <row r="5825">
          <cell r="B5825" t="str">
            <v>Varaždinska županija</v>
          </cell>
        </row>
        <row r="5826">
          <cell r="B5826" t="str">
            <v>Varėna</v>
          </cell>
        </row>
        <row r="5827">
          <cell r="B5827" t="str">
            <v>Varese</v>
          </cell>
        </row>
        <row r="5828">
          <cell r="B5828" t="str">
            <v>Vargas</v>
          </cell>
        </row>
        <row r="5829">
          <cell r="B5829" t="str">
            <v>Vārkavas novads</v>
          </cell>
        </row>
        <row r="5830">
          <cell r="B5830" t="str">
            <v>Värmlands län [SE-17]</v>
          </cell>
        </row>
        <row r="5831">
          <cell r="B5831" t="str">
            <v>Varna</v>
          </cell>
        </row>
        <row r="5832">
          <cell r="B5832" t="str">
            <v>Varsinais-Suomi</v>
          </cell>
        </row>
        <row r="5833">
          <cell r="B5833" t="str">
            <v>Vas</v>
          </cell>
        </row>
        <row r="5834">
          <cell r="B5834" t="str">
            <v>Vasilevo</v>
          </cell>
        </row>
        <row r="5835">
          <cell r="B5835" t="str">
            <v>Vaslui</v>
          </cell>
        </row>
        <row r="5836">
          <cell r="B5836" t="str">
            <v>Västerbottens län [SE-24]</v>
          </cell>
        </row>
        <row r="5837">
          <cell r="B5837" t="str">
            <v>Västernorrlands län [SE-22]</v>
          </cell>
        </row>
        <row r="5838">
          <cell r="B5838" t="str">
            <v>Västmanlands län [SE-19]</v>
          </cell>
        </row>
        <row r="5839">
          <cell r="B5839" t="str">
            <v>Västra Götalands län [SE-14]</v>
          </cell>
        </row>
        <row r="5840">
          <cell r="B5840" t="str">
            <v>Vaṭakku mākāṇam</v>
          </cell>
        </row>
        <row r="5841">
          <cell r="B5841" t="str">
            <v>Vaṭamattiya mākāṇam</v>
          </cell>
        </row>
        <row r="5842">
          <cell r="B5842" t="str">
            <v>Vaṭamel mākāṇam</v>
          </cell>
        </row>
        <row r="5843">
          <cell r="B5843" t="str">
            <v>Vaucluse</v>
          </cell>
        </row>
        <row r="5844">
          <cell r="B5844" t="str">
            <v>Vaud</v>
          </cell>
        </row>
        <row r="5845">
          <cell r="B5845" t="str">
            <v>Vaupés</v>
          </cell>
        </row>
        <row r="5846">
          <cell r="B5846" t="str">
            <v>Vava'u</v>
          </cell>
        </row>
        <row r="5847">
          <cell r="B5847" t="str">
            <v>Vava'u</v>
          </cell>
        </row>
        <row r="5848">
          <cell r="B5848" t="str">
            <v>Vavuniya</v>
          </cell>
        </row>
        <row r="5849">
          <cell r="B5849" t="str">
            <v>Vavuṉiyā</v>
          </cell>
        </row>
        <row r="5850">
          <cell r="B5850" t="str">
            <v>Vavuniyāva</v>
          </cell>
        </row>
        <row r="5851">
          <cell r="B5851" t="str">
            <v>Vayamba paḷāta</v>
          </cell>
        </row>
        <row r="5852">
          <cell r="B5852" t="str">
            <v>Vayoć Jor</v>
          </cell>
        </row>
        <row r="5853">
          <cell r="B5853" t="str">
            <v>Vecpiebalgas novads</v>
          </cell>
        </row>
        <row r="5854">
          <cell r="B5854" t="str">
            <v>Vecumnieku novads</v>
          </cell>
        </row>
        <row r="5855">
          <cell r="B5855" t="str">
            <v>Veianen</v>
          </cell>
        </row>
        <row r="5856">
          <cell r="B5856" t="str">
            <v>Velenje</v>
          </cell>
        </row>
        <row r="5857">
          <cell r="B5857" t="str">
            <v>Veles</v>
          </cell>
        </row>
        <row r="5858">
          <cell r="B5858" t="str">
            <v>Velika Polana</v>
          </cell>
        </row>
        <row r="5859">
          <cell r="B5859" t="str">
            <v>Velike Lašče</v>
          </cell>
        </row>
        <row r="5860">
          <cell r="B5860" t="str">
            <v>Veliko Tarnovo</v>
          </cell>
        </row>
        <row r="5861">
          <cell r="B5861" t="str">
            <v>Vendée</v>
          </cell>
        </row>
        <row r="5862">
          <cell r="B5862" t="str">
            <v>Veneto</v>
          </cell>
        </row>
        <row r="5863">
          <cell r="B5863" t="str">
            <v>Venezia</v>
          </cell>
        </row>
        <row r="5864">
          <cell r="B5864" t="str">
            <v>Ventspils</v>
          </cell>
        </row>
        <row r="5865">
          <cell r="B5865" t="str">
            <v>Ventspils novads</v>
          </cell>
        </row>
        <row r="5866">
          <cell r="B5866" t="str">
            <v>Veracruz</v>
          </cell>
        </row>
        <row r="5867">
          <cell r="B5867" t="str">
            <v>Veraguas</v>
          </cell>
        </row>
        <row r="5868">
          <cell r="B5868" t="str">
            <v>Verbano-Cusio-Ossola</v>
          </cell>
        </row>
        <row r="5869">
          <cell r="B5869" t="str">
            <v>Vercelli</v>
          </cell>
        </row>
        <row r="5870">
          <cell r="B5870" t="str">
            <v>Vermont</v>
          </cell>
        </row>
        <row r="5871">
          <cell r="B5871" t="str">
            <v>Verona</v>
          </cell>
        </row>
        <row r="5872">
          <cell r="B5872" t="str">
            <v>Veržej</v>
          </cell>
        </row>
        <row r="5873">
          <cell r="B5873" t="str">
            <v>Vest-Agder</v>
          </cell>
        </row>
        <row r="5874">
          <cell r="B5874" t="str">
            <v>Vest-Agder</v>
          </cell>
        </row>
        <row r="5875">
          <cell r="B5875" t="str">
            <v>Vestfirðir</v>
          </cell>
        </row>
        <row r="5876">
          <cell r="B5876" t="str">
            <v>Vestfold</v>
          </cell>
        </row>
        <row r="5877">
          <cell r="B5877" t="str">
            <v>Vestfold</v>
          </cell>
        </row>
        <row r="5878">
          <cell r="B5878" t="str">
            <v>Vesturland</v>
          </cell>
        </row>
        <row r="5879">
          <cell r="B5879" t="str">
            <v>Veszprém</v>
          </cell>
        </row>
        <row r="5880">
          <cell r="B5880" t="str">
            <v>Veszprém</v>
          </cell>
        </row>
        <row r="5881">
          <cell r="B5881" t="str">
            <v>Vevčani</v>
          </cell>
        </row>
        <row r="5882">
          <cell r="B5882" t="str">
            <v>Vhembe</v>
          </cell>
        </row>
        <row r="5883">
          <cell r="B5883" t="str">
            <v>Viana do Castelo</v>
          </cell>
        </row>
        <row r="5884">
          <cell r="B5884" t="str">
            <v>Vianden</v>
          </cell>
        </row>
        <row r="5885">
          <cell r="B5885" t="str">
            <v>Vianden</v>
          </cell>
        </row>
        <row r="5886">
          <cell r="B5886" t="str">
            <v>Vibo Valentia</v>
          </cell>
        </row>
        <row r="5887">
          <cell r="B5887" t="str">
            <v>Vicenza</v>
          </cell>
        </row>
        <row r="5888">
          <cell r="B5888" t="str">
            <v>Vichada</v>
          </cell>
        </row>
        <row r="5889">
          <cell r="B5889" t="str">
            <v>Viciebskaja voblasć</v>
          </cell>
        </row>
        <row r="5890">
          <cell r="B5890" t="str">
            <v>Victoria</v>
          </cell>
        </row>
        <row r="5891">
          <cell r="B5891" t="str">
            <v>Videm</v>
          </cell>
        </row>
        <row r="5892">
          <cell r="B5892" t="str">
            <v>Vidin</v>
          </cell>
        </row>
        <row r="5893">
          <cell r="B5893" t="str">
            <v>Vienne</v>
          </cell>
        </row>
        <row r="5894">
          <cell r="B5894" t="str">
            <v>Vientiane</v>
          </cell>
        </row>
        <row r="5895">
          <cell r="B5895" t="str">
            <v>Vientiane</v>
          </cell>
        </row>
        <row r="5896">
          <cell r="B5896" t="str">
            <v>Viesītes novads</v>
          </cell>
        </row>
        <row r="5897">
          <cell r="B5897" t="str">
            <v>Vieux Fort</v>
          </cell>
        </row>
        <row r="5898">
          <cell r="B5898" t="str">
            <v>Vihiga</v>
          </cell>
        </row>
        <row r="5899">
          <cell r="B5899" t="str">
            <v>Vikeke</v>
          </cell>
        </row>
        <row r="5900">
          <cell r="B5900" t="str">
            <v>Vila Real</v>
          </cell>
        </row>
        <row r="5901">
          <cell r="B5901" t="str">
            <v>Viļakas novads</v>
          </cell>
        </row>
        <row r="5902">
          <cell r="B5902" t="str">
            <v>Viļānu novads</v>
          </cell>
        </row>
        <row r="5903">
          <cell r="B5903" t="str">
            <v>Viljandimaa</v>
          </cell>
        </row>
        <row r="5904">
          <cell r="B5904" t="str">
            <v>Vilkaviškis</v>
          </cell>
        </row>
        <row r="5905">
          <cell r="B5905" t="str">
            <v>Villa Clara</v>
          </cell>
        </row>
        <row r="5906">
          <cell r="B5906" t="str">
            <v>Ville de Kigali</v>
          </cell>
        </row>
        <row r="5907">
          <cell r="B5907" t="str">
            <v>Ville de Ndjamena</v>
          </cell>
        </row>
        <row r="5908">
          <cell r="B5908" t="str">
            <v>Vilniaus apskritis</v>
          </cell>
        </row>
        <row r="5909">
          <cell r="B5909" t="str">
            <v>Vilniaus miestas</v>
          </cell>
        </row>
        <row r="5910">
          <cell r="B5910" t="str">
            <v>Vilnius</v>
          </cell>
        </row>
        <row r="5911">
          <cell r="B5911" t="str">
            <v>Vĩnh Long</v>
          </cell>
        </row>
        <row r="5912">
          <cell r="B5912" t="str">
            <v>Vĩnh Phúc</v>
          </cell>
        </row>
        <row r="5913">
          <cell r="B5913" t="str">
            <v>Vinica</v>
          </cell>
        </row>
        <row r="5914">
          <cell r="B5914" t="str">
            <v>Vinnytska oblast</v>
          </cell>
        </row>
        <row r="5915">
          <cell r="B5915" t="str">
            <v>Vipava</v>
          </cell>
        </row>
        <row r="5916">
          <cell r="B5916" t="str">
            <v>Viqueque</v>
          </cell>
        </row>
        <row r="5917">
          <cell r="B5917" t="str">
            <v>Virgin Islands, U.S.</v>
          </cell>
        </row>
        <row r="5918">
          <cell r="B5918" t="str">
            <v>Virginia</v>
          </cell>
        </row>
        <row r="5919">
          <cell r="B5919" t="str">
            <v>Virovitičko-podravska županija</v>
          </cell>
        </row>
        <row r="5920">
          <cell r="B5920" t="str">
            <v>Visaginas</v>
          </cell>
        </row>
        <row r="5921">
          <cell r="B5921" t="str">
            <v>Viseu</v>
          </cell>
        </row>
        <row r="5922">
          <cell r="B5922" t="str">
            <v>Vitanje</v>
          </cell>
        </row>
        <row r="5923">
          <cell r="B5923" t="str">
            <v>Vitebskaja oblast'</v>
          </cell>
        </row>
        <row r="5924">
          <cell r="B5924" t="str">
            <v>Vitebskaya oblast'</v>
          </cell>
        </row>
        <row r="5925">
          <cell r="B5925" t="str">
            <v>Viterbo</v>
          </cell>
        </row>
        <row r="5926">
          <cell r="B5926" t="str">
            <v>Vitsyebskaya voblasts'</v>
          </cell>
        </row>
        <row r="5927">
          <cell r="B5927" t="str">
            <v>Vlaams Gewest</v>
          </cell>
        </row>
        <row r="5928">
          <cell r="B5928" t="str">
            <v>Vlaams-Brabant</v>
          </cell>
        </row>
        <row r="5929">
          <cell r="B5929" t="str">
            <v>Vladimirskaja oblast'</v>
          </cell>
        </row>
        <row r="5930">
          <cell r="B5930" t="str">
            <v>Vladimirskaya oblast'</v>
          </cell>
        </row>
        <row r="5931">
          <cell r="B5931" t="str">
            <v>Vlorë</v>
          </cell>
        </row>
        <row r="5932">
          <cell r="B5932" t="str">
            <v>Vodice</v>
          </cell>
        </row>
        <row r="5933">
          <cell r="B5933" t="str">
            <v>Voiotía</v>
          </cell>
        </row>
        <row r="5934">
          <cell r="B5934" t="str">
            <v>Vojnik</v>
          </cell>
        </row>
        <row r="5935">
          <cell r="B5935" t="str">
            <v>Vojvodina</v>
          </cell>
        </row>
        <row r="5936">
          <cell r="B5936" t="str">
            <v>Volgogradskaja oblast'</v>
          </cell>
        </row>
        <row r="5937">
          <cell r="B5937" t="str">
            <v>Volgogradskaya oblast'</v>
          </cell>
        </row>
        <row r="5938">
          <cell r="B5938" t="str">
            <v>Vologodskaja oblast'</v>
          </cell>
        </row>
        <row r="5939">
          <cell r="B5939" t="str">
            <v>Vologodskaya oblast'</v>
          </cell>
        </row>
        <row r="5940">
          <cell r="B5940" t="str">
            <v>Volta</v>
          </cell>
        </row>
        <row r="5941">
          <cell r="B5941" t="str">
            <v>Volynska oblast</v>
          </cell>
        </row>
        <row r="5942">
          <cell r="B5942" t="str">
            <v>Vorarlberg</v>
          </cell>
        </row>
        <row r="5943">
          <cell r="B5943" t="str">
            <v>Voreío Aigaío</v>
          </cell>
        </row>
        <row r="5944">
          <cell r="B5944" t="str">
            <v>Voronezhskaya oblast'</v>
          </cell>
        </row>
        <row r="5945">
          <cell r="B5945" t="str">
            <v>Voronežskaja oblast'</v>
          </cell>
        </row>
        <row r="5946">
          <cell r="B5946" t="str">
            <v>Võrumaa</v>
          </cell>
        </row>
        <row r="5947">
          <cell r="B5947" t="str">
            <v>Vosges</v>
          </cell>
        </row>
        <row r="5948">
          <cell r="B5948" t="str">
            <v>Vostochno-Kazakhstanskaya oblast'</v>
          </cell>
        </row>
        <row r="5949">
          <cell r="B5949" t="str">
            <v>Vostočno-Kazahstanskaja oblast'</v>
          </cell>
        </row>
        <row r="5950">
          <cell r="B5950" t="str">
            <v>Vrancea</v>
          </cell>
        </row>
        <row r="5951">
          <cell r="B5951" t="str">
            <v>Vransko</v>
          </cell>
        </row>
        <row r="5952">
          <cell r="B5952" t="str">
            <v>Vrapčište</v>
          </cell>
        </row>
        <row r="5953">
          <cell r="B5953" t="str">
            <v>Vratsa</v>
          </cell>
        </row>
        <row r="5954">
          <cell r="B5954" t="str">
            <v>Vrhnika</v>
          </cell>
        </row>
        <row r="5955">
          <cell r="B5955" t="str">
            <v>Vrystaat</v>
          </cell>
        </row>
        <row r="5956">
          <cell r="B5956" t="str">
            <v>Vsetín</v>
          </cell>
        </row>
        <row r="5957">
          <cell r="B5957" t="str">
            <v>Vukovarsko-srijemska županija</v>
          </cell>
        </row>
        <row r="5958">
          <cell r="B5958" t="str">
            <v>Vuzenica</v>
          </cell>
        </row>
        <row r="5959">
          <cell r="B5959" t="str">
            <v>Vyškov</v>
          </cell>
        </row>
        <row r="5960">
          <cell r="B5960" t="str">
            <v>Vysočina</v>
          </cell>
        </row>
        <row r="5961">
          <cell r="B5961" t="str">
            <v>Waddāy</v>
          </cell>
        </row>
        <row r="5962">
          <cell r="B5962" t="str">
            <v>Wādī al Ḩayāt</v>
          </cell>
        </row>
        <row r="5963">
          <cell r="B5963" t="str">
            <v>Wādī ash Shāţi’</v>
          </cell>
        </row>
        <row r="5964">
          <cell r="B5964" t="str">
            <v>Wadi Fira</v>
          </cell>
        </row>
        <row r="5965">
          <cell r="B5965" t="str">
            <v>Wādī Fīrā</v>
          </cell>
        </row>
        <row r="5966">
          <cell r="B5966" t="str">
            <v>Waikato</v>
          </cell>
        </row>
        <row r="5967">
          <cell r="B5967" t="str">
            <v>Waitaha</v>
          </cell>
        </row>
        <row r="5968">
          <cell r="B5968" t="str">
            <v>Wajir</v>
          </cell>
        </row>
        <row r="5969">
          <cell r="B5969" t="str">
            <v>Wäkä</v>
          </cell>
        </row>
        <row r="5970">
          <cell r="B5970" t="str">
            <v>Wakayama</v>
          </cell>
        </row>
        <row r="5971">
          <cell r="B5971" t="str">
            <v>Wake Island</v>
          </cell>
        </row>
        <row r="5972">
          <cell r="B5972" t="str">
            <v>Wakefield</v>
          </cell>
        </row>
        <row r="5973">
          <cell r="B5973" t="str">
            <v>Wakiso</v>
          </cell>
        </row>
        <row r="5974">
          <cell r="B5974" t="str">
            <v>Wales [Cymru GB-CYM]</v>
          </cell>
        </row>
        <row r="5975">
          <cell r="B5975" t="str">
            <v>Wallis</v>
          </cell>
        </row>
        <row r="5976">
          <cell r="B5976" t="str">
            <v>Wallis-et-Futuna</v>
          </cell>
        </row>
        <row r="5977">
          <cell r="B5977" t="str">
            <v>wallonne, Région</v>
          </cell>
        </row>
        <row r="5978">
          <cell r="B5978" t="str">
            <v>Walsall</v>
          </cell>
        </row>
        <row r="5979">
          <cell r="B5979" t="str">
            <v>Waltham Forest</v>
          </cell>
        </row>
        <row r="5980">
          <cell r="B5980" t="str">
            <v>Wâmo</v>
          </cell>
        </row>
        <row r="5981">
          <cell r="B5981" t="str">
            <v>Wâmo-Pendë</v>
          </cell>
        </row>
        <row r="5982">
          <cell r="B5982" t="str">
            <v>Wandsworth</v>
          </cell>
        </row>
        <row r="5983">
          <cell r="B5983" t="str">
            <v>Wangdue Phodrang</v>
          </cell>
        </row>
        <row r="5984">
          <cell r="B5984" t="str">
            <v>Wanica</v>
          </cell>
        </row>
        <row r="5985">
          <cell r="B5985" t="str">
            <v>Wankawelika</v>
          </cell>
        </row>
        <row r="5986">
          <cell r="B5986" t="str">
            <v>Wankawillka</v>
          </cell>
        </row>
        <row r="5987">
          <cell r="B5987" t="str">
            <v>Wanuku</v>
          </cell>
        </row>
        <row r="5988">
          <cell r="B5988" t="str">
            <v>Wanuku</v>
          </cell>
        </row>
        <row r="5989">
          <cell r="B5989" t="str">
            <v>Wardak</v>
          </cell>
        </row>
        <row r="5990">
          <cell r="B5990" t="str">
            <v>Wardak</v>
          </cell>
        </row>
        <row r="5991">
          <cell r="B5991" t="str">
            <v>Warmińsko-mazurskie</v>
          </cell>
        </row>
        <row r="5992">
          <cell r="B5992" t="str">
            <v>Warrap</v>
          </cell>
        </row>
        <row r="5993">
          <cell r="B5993" t="str">
            <v>Warrington</v>
          </cell>
        </row>
        <row r="5994">
          <cell r="B5994" t="str">
            <v>Warwickshire</v>
          </cell>
        </row>
        <row r="5995">
          <cell r="B5995" t="str">
            <v>Wasaţ Dārfūr Zālinjay</v>
          </cell>
        </row>
        <row r="5996">
          <cell r="B5996" t="str">
            <v>Washington</v>
          </cell>
        </row>
        <row r="5997">
          <cell r="B5997" t="str">
            <v>Wāsiţ</v>
          </cell>
        </row>
        <row r="5998">
          <cell r="B5998" t="str">
            <v>Waterford</v>
          </cell>
        </row>
        <row r="5999">
          <cell r="B5999" t="str">
            <v>Wele-Nzas</v>
          </cell>
        </row>
        <row r="6000">
          <cell r="B6000" t="str">
            <v>Wele-Nzas</v>
          </cell>
        </row>
        <row r="6001">
          <cell r="B6001" t="str">
            <v>Wele-Nzas</v>
          </cell>
        </row>
        <row r="6002">
          <cell r="B6002" t="str">
            <v>Wellington</v>
          </cell>
        </row>
        <row r="6003">
          <cell r="B6003" t="str">
            <v>Wes-Kaap</v>
          </cell>
        </row>
        <row r="6004">
          <cell r="B6004" t="str">
            <v>West</v>
          </cell>
        </row>
        <row r="6005">
          <cell r="B6005" t="str">
            <v>West Bengal</v>
          </cell>
        </row>
        <row r="6006">
          <cell r="B6006" t="str">
            <v>West Berkshire</v>
          </cell>
        </row>
        <row r="6007">
          <cell r="B6007" t="str">
            <v>West Coast</v>
          </cell>
        </row>
        <row r="6008">
          <cell r="B6008" t="str">
            <v>West Darfur</v>
          </cell>
        </row>
        <row r="6009">
          <cell r="B6009" t="str">
            <v>West Dunbartonshire</v>
          </cell>
        </row>
        <row r="6010">
          <cell r="B6010" t="str">
            <v>West Grand Bahama</v>
          </cell>
        </row>
        <row r="6011">
          <cell r="B6011" t="str">
            <v>West Kordofan</v>
          </cell>
        </row>
        <row r="6012">
          <cell r="B6012" t="str">
            <v>West Lothian</v>
          </cell>
        </row>
        <row r="6013">
          <cell r="B6013" t="str">
            <v>West New Britain</v>
          </cell>
        </row>
        <row r="6014">
          <cell r="B6014" t="str">
            <v>West Pokot</v>
          </cell>
        </row>
        <row r="6015">
          <cell r="B6015" t="str">
            <v>West Sepik</v>
          </cell>
        </row>
        <row r="6016">
          <cell r="B6016" t="str">
            <v>West Sussex</v>
          </cell>
        </row>
        <row r="6017">
          <cell r="B6017" t="str">
            <v>West Virginia</v>
          </cell>
        </row>
        <row r="6018">
          <cell r="B6018" t="str">
            <v>Western</v>
          </cell>
        </row>
        <row r="6019">
          <cell r="B6019" t="str">
            <v>Western</v>
          </cell>
        </row>
        <row r="6020">
          <cell r="B6020" t="str">
            <v>Western</v>
          </cell>
        </row>
        <row r="6021">
          <cell r="B6021" t="str">
            <v>Western</v>
          </cell>
        </row>
        <row r="6022">
          <cell r="B6022" t="str">
            <v>Western</v>
          </cell>
        </row>
        <row r="6023">
          <cell r="B6023" t="str">
            <v>Western</v>
          </cell>
        </row>
        <row r="6024">
          <cell r="B6024" t="str">
            <v>Western</v>
          </cell>
        </row>
        <row r="6025">
          <cell r="B6025" t="str">
            <v>Western</v>
          </cell>
        </row>
        <row r="6026">
          <cell r="B6026" t="str">
            <v>Western</v>
          </cell>
        </row>
        <row r="6027">
          <cell r="B6027" t="str">
            <v>Western Area (Freetown)</v>
          </cell>
        </row>
        <row r="6028">
          <cell r="B6028" t="str">
            <v>Western Australia</v>
          </cell>
        </row>
        <row r="6029">
          <cell r="B6029" t="str">
            <v>Western Bahr el Ghazal</v>
          </cell>
        </row>
        <row r="6030">
          <cell r="B6030" t="str">
            <v>Western Cape</v>
          </cell>
        </row>
        <row r="6031">
          <cell r="B6031" t="str">
            <v>Western Equatoria</v>
          </cell>
        </row>
        <row r="6032">
          <cell r="B6032" t="str">
            <v>Western Highlands</v>
          </cell>
        </row>
        <row r="6033">
          <cell r="B6033" t="str">
            <v>Western Province</v>
          </cell>
        </row>
        <row r="6034">
          <cell r="B6034" t="str">
            <v>Western Visayas (Region VI)</v>
          </cell>
        </row>
        <row r="6035">
          <cell r="B6035" t="str">
            <v>Westmeath</v>
          </cell>
        </row>
        <row r="6036">
          <cell r="B6036" t="str">
            <v>Westminster</v>
          </cell>
        </row>
        <row r="6037">
          <cell r="B6037" t="str">
            <v>Westmoreland</v>
          </cell>
        </row>
        <row r="6038">
          <cell r="B6038" t="str">
            <v>West-Vlaanderen</v>
          </cell>
        </row>
        <row r="6039">
          <cell r="B6039" t="str">
            <v>Wexford</v>
          </cell>
        </row>
        <row r="6040">
          <cell r="B6040" t="str">
            <v>Whakatū</v>
          </cell>
        </row>
        <row r="6041">
          <cell r="B6041" t="str">
            <v>Wharekauri</v>
          </cell>
        </row>
        <row r="6042">
          <cell r="B6042" t="str">
            <v>White Nile</v>
          </cell>
        </row>
        <row r="6043">
          <cell r="B6043" t="str">
            <v>Wicklow</v>
          </cell>
        </row>
        <row r="6044">
          <cell r="B6044" t="str">
            <v>Wielkopolskie</v>
          </cell>
        </row>
        <row r="6045">
          <cell r="B6045" t="str">
            <v>Wien</v>
          </cell>
        </row>
        <row r="6046">
          <cell r="B6046" t="str">
            <v>Wigan</v>
          </cell>
        </row>
        <row r="6047">
          <cell r="B6047" t="str">
            <v>Wilayah Persekutuan Kuala Lumpur</v>
          </cell>
        </row>
        <row r="6048">
          <cell r="B6048" t="str">
            <v>Wilayah Persekutuan Labuan</v>
          </cell>
        </row>
        <row r="6049">
          <cell r="B6049" t="str">
            <v>Wilayah Persekutuan Putrajaya</v>
          </cell>
        </row>
        <row r="6050">
          <cell r="B6050" t="str">
            <v>Wiltshire</v>
          </cell>
        </row>
        <row r="6051">
          <cell r="B6051" t="str">
            <v>Wiltz</v>
          </cell>
        </row>
        <row r="6052">
          <cell r="B6052" t="str">
            <v>Wiltz</v>
          </cell>
        </row>
        <row r="6053">
          <cell r="B6053" t="str">
            <v>Windsor and Maidenhead</v>
          </cell>
        </row>
        <row r="6054">
          <cell r="B6054" t="str">
            <v>Wirral</v>
          </cell>
        </row>
        <row r="6055">
          <cell r="B6055" t="str">
            <v>Wisconsin</v>
          </cell>
        </row>
        <row r="6056">
          <cell r="B6056" t="str">
            <v>Wokingham</v>
          </cell>
        </row>
        <row r="6057">
          <cell r="B6057" t="str">
            <v>Woleu-Ntem</v>
          </cell>
        </row>
        <row r="6058">
          <cell r="B6058" t="str">
            <v>Wolverhampton</v>
          </cell>
        </row>
        <row r="6059">
          <cell r="B6059" t="str">
            <v>Wolz</v>
          </cell>
        </row>
        <row r="6060">
          <cell r="B6060" t="str">
            <v>Woqooyi Galbeed</v>
          </cell>
        </row>
        <row r="6061">
          <cell r="B6061" t="str">
            <v>Worcestershire</v>
          </cell>
        </row>
        <row r="6062">
          <cell r="B6062" t="str">
            <v>Woroba</v>
          </cell>
        </row>
        <row r="6063">
          <cell r="B6063" t="str">
            <v>Wotho</v>
          </cell>
        </row>
        <row r="6064">
          <cell r="B6064" t="str">
            <v>Wotho</v>
          </cell>
        </row>
        <row r="6065">
          <cell r="B6065" t="str">
            <v>Wotje</v>
          </cell>
        </row>
        <row r="6066">
          <cell r="B6066" t="str">
            <v>Wotje</v>
          </cell>
        </row>
        <row r="6067">
          <cell r="B6067" t="str">
            <v>Wrexham [Wrecsam GB-WRC]</v>
          </cell>
        </row>
        <row r="6068">
          <cell r="B6068" t="str">
            <v>Wyoming</v>
          </cell>
        </row>
        <row r="6069">
          <cell r="B6069" t="str">
            <v>Xaçmaz</v>
          </cell>
        </row>
        <row r="6070">
          <cell r="B6070" t="str">
            <v>Xagħra</v>
          </cell>
        </row>
        <row r="6071">
          <cell r="B6071" t="str">
            <v>Xagħra</v>
          </cell>
        </row>
        <row r="6072">
          <cell r="B6072" t="str">
            <v>Xaignabouli</v>
          </cell>
        </row>
        <row r="6073">
          <cell r="B6073" t="str">
            <v>Xaisômboun</v>
          </cell>
        </row>
        <row r="6074">
          <cell r="B6074" t="str">
            <v>Xankəndi</v>
          </cell>
        </row>
        <row r="6075">
          <cell r="B6075" t="str">
            <v>Xánthi</v>
          </cell>
        </row>
        <row r="6076">
          <cell r="B6076" t="str">
            <v>Xékong</v>
          </cell>
        </row>
        <row r="6077">
          <cell r="B6077" t="str">
            <v>Xewkija</v>
          </cell>
        </row>
        <row r="6078">
          <cell r="B6078" t="str">
            <v>Xewkija</v>
          </cell>
        </row>
        <row r="6079">
          <cell r="B6079" t="str">
            <v>Xgħajra</v>
          </cell>
        </row>
        <row r="6080">
          <cell r="B6080" t="str">
            <v>Xgħajra</v>
          </cell>
        </row>
        <row r="6081">
          <cell r="B6081" t="str">
            <v>Xianggang</v>
          </cell>
        </row>
        <row r="6082">
          <cell r="B6082" t="str">
            <v>Xiangkhouang</v>
          </cell>
        </row>
        <row r="6083">
          <cell r="B6083" t="str">
            <v>Xieng Khouang</v>
          </cell>
        </row>
        <row r="6084">
          <cell r="B6084" t="str">
            <v>Xinjiang</v>
          </cell>
        </row>
        <row r="6085">
          <cell r="B6085" t="str">
            <v>Xizang</v>
          </cell>
        </row>
        <row r="6086">
          <cell r="B6086" t="str">
            <v>Xızı</v>
          </cell>
        </row>
        <row r="6087">
          <cell r="B6087" t="str">
            <v>Xocalı</v>
          </cell>
        </row>
        <row r="6088">
          <cell r="B6088" t="str">
            <v>Xocavənd</v>
          </cell>
        </row>
        <row r="6089">
          <cell r="B6089" t="str">
            <v>Xorazm</v>
          </cell>
        </row>
        <row r="6090">
          <cell r="B6090" t="str">
            <v>Yagha</v>
          </cell>
        </row>
        <row r="6091">
          <cell r="B6091" t="str">
            <v>Yala</v>
          </cell>
        </row>
        <row r="6092">
          <cell r="B6092" t="str">
            <v>Yalova</v>
          </cell>
        </row>
        <row r="6093">
          <cell r="B6093" t="str">
            <v>Yāl̮ppāṇam</v>
          </cell>
        </row>
        <row r="6094">
          <cell r="B6094" t="str">
            <v>Yamagata</v>
          </cell>
        </row>
        <row r="6095">
          <cell r="B6095" t="str">
            <v>Yamaguchi</v>
          </cell>
        </row>
        <row r="6096">
          <cell r="B6096" t="str">
            <v>Yamaguti</v>
          </cell>
        </row>
        <row r="6097">
          <cell r="B6097" t="str">
            <v>Yamalo-Nenetskiy avtonomnyy okrug</v>
          </cell>
        </row>
        <row r="6098">
          <cell r="B6098" t="str">
            <v>Yamanashi</v>
          </cell>
        </row>
        <row r="6099">
          <cell r="B6099" t="str">
            <v>Yamanasi</v>
          </cell>
        </row>
        <row r="6100">
          <cell r="B6100" t="str">
            <v>Yambol</v>
          </cell>
        </row>
        <row r="6101">
          <cell r="B6101" t="str">
            <v>Yamoussoukro</v>
          </cell>
        </row>
        <row r="6102">
          <cell r="B6102" t="str">
            <v>Yanggang-do</v>
          </cell>
        </row>
        <row r="6103">
          <cell r="B6103" t="str">
            <v>Yangon</v>
          </cell>
        </row>
        <row r="6104">
          <cell r="B6104" t="str">
            <v>Yap</v>
          </cell>
        </row>
        <row r="6105">
          <cell r="B6105" t="str">
            <v>Yāpanaya</v>
          </cell>
        </row>
        <row r="6106">
          <cell r="B6106" t="str">
            <v>Yaracuy</v>
          </cell>
        </row>
        <row r="6107">
          <cell r="B6107" t="str">
            <v>Yardımlı</v>
          </cell>
        </row>
        <row r="6108">
          <cell r="B6108" t="str">
            <v>Yaren</v>
          </cell>
        </row>
        <row r="6109">
          <cell r="B6109" t="str">
            <v>Yaren</v>
          </cell>
        </row>
        <row r="6110">
          <cell r="B6110" t="str">
            <v>Yaroslavskaya oblast'</v>
          </cell>
        </row>
        <row r="6111">
          <cell r="B6111" t="str">
            <v>Yasothon</v>
          </cell>
        </row>
        <row r="6112">
          <cell r="B6112" t="str">
            <v>Yatenga</v>
          </cell>
        </row>
        <row r="6113">
          <cell r="B6113" t="str">
            <v>Yazd</v>
          </cell>
        </row>
        <row r="6114">
          <cell r="B6114" t="str">
            <v>YeDebub Bihēroch Bihēreseboch na Hizboch</v>
          </cell>
        </row>
        <row r="6115">
          <cell r="B6115" t="str">
            <v>Yên Bái</v>
          </cell>
        </row>
        <row r="6116">
          <cell r="B6116" t="str">
            <v>Yerushalayim</v>
          </cell>
        </row>
        <row r="6117">
          <cell r="B6117" t="str">
            <v>Yevlax</v>
          </cell>
        </row>
        <row r="6118">
          <cell r="B6118" t="str">
            <v>Yevlax</v>
          </cell>
        </row>
        <row r="6119">
          <cell r="B6119" t="str">
            <v>Yevreyskaya avtonomnaya oblast'</v>
          </cell>
        </row>
        <row r="6120">
          <cell r="B6120" t="str">
            <v>Yilan</v>
          </cell>
        </row>
        <row r="6121">
          <cell r="B6121" t="str">
            <v>Yobe</v>
          </cell>
        </row>
        <row r="6122">
          <cell r="B6122" t="str">
            <v>Yogyakarta</v>
          </cell>
        </row>
        <row r="6123">
          <cell r="B6123" t="str">
            <v>Yomou</v>
          </cell>
        </row>
        <row r="6124">
          <cell r="B6124" t="str">
            <v>Yonne</v>
          </cell>
        </row>
        <row r="6125">
          <cell r="B6125" t="str">
            <v>York</v>
          </cell>
        </row>
        <row r="6126">
          <cell r="B6126" t="str">
            <v>Yoro</v>
          </cell>
        </row>
        <row r="6127">
          <cell r="B6127" t="str">
            <v>Yozgat</v>
          </cell>
        </row>
        <row r="6128">
          <cell r="B6128" t="str">
            <v>Ysyk-Köl</v>
          </cell>
        </row>
        <row r="6129">
          <cell r="B6129" t="str">
            <v>Yucatán</v>
          </cell>
        </row>
        <row r="6130">
          <cell r="B6130" t="str">
            <v>Yukon</v>
          </cell>
        </row>
        <row r="6131">
          <cell r="B6131" t="str">
            <v>Yukon</v>
          </cell>
        </row>
        <row r="6132">
          <cell r="B6132" t="str">
            <v>Yuma</v>
          </cell>
        </row>
        <row r="6133">
          <cell r="B6133" t="str">
            <v>Yumbe</v>
          </cell>
        </row>
        <row r="6134">
          <cell r="B6134" t="str">
            <v>Yunlin</v>
          </cell>
        </row>
        <row r="6135">
          <cell r="B6135" t="str">
            <v>Yunnan</v>
          </cell>
        </row>
        <row r="6136">
          <cell r="B6136" t="str">
            <v>Yuzhno-Kazakhstankaya oblast'</v>
          </cell>
        </row>
        <row r="6137">
          <cell r="B6137" t="str">
            <v>Yvelines</v>
          </cell>
        </row>
        <row r="6138">
          <cell r="B6138" t="str">
            <v>Zabajkal'skij kraj</v>
          </cell>
        </row>
        <row r="6139">
          <cell r="B6139" t="str">
            <v>Zabaykal'skiy kray</v>
          </cell>
        </row>
        <row r="6140">
          <cell r="B6140" t="str">
            <v>Żabbar</v>
          </cell>
        </row>
        <row r="6141">
          <cell r="B6141" t="str">
            <v>Żabbar</v>
          </cell>
        </row>
        <row r="6142">
          <cell r="B6142" t="str">
            <v>Žabljak</v>
          </cell>
        </row>
        <row r="6143">
          <cell r="B6143" t="str">
            <v>Zābul</v>
          </cell>
        </row>
        <row r="6144">
          <cell r="B6144" t="str">
            <v>Zābul</v>
          </cell>
        </row>
        <row r="6145">
          <cell r="B6145" t="str">
            <v>Zacapa</v>
          </cell>
        </row>
        <row r="6146">
          <cell r="B6146" t="str">
            <v>Zacatecas</v>
          </cell>
        </row>
        <row r="6147">
          <cell r="B6147" t="str">
            <v>Zachodniopomorskie</v>
          </cell>
        </row>
        <row r="6148">
          <cell r="B6148" t="str">
            <v>Zadarska županija</v>
          </cell>
        </row>
        <row r="6149">
          <cell r="B6149" t="str">
            <v>Zaghouan</v>
          </cell>
        </row>
        <row r="6150">
          <cell r="B6150" t="str">
            <v>Zagora</v>
          </cell>
        </row>
        <row r="6151">
          <cell r="B6151" t="str">
            <v>Zagorje ob Savi</v>
          </cell>
        </row>
        <row r="6152">
          <cell r="B6152" t="str">
            <v>Zagrebačka županija</v>
          </cell>
        </row>
        <row r="6153">
          <cell r="B6153" t="str">
            <v>Zaire</v>
          </cell>
        </row>
        <row r="6154">
          <cell r="B6154" t="str">
            <v>Zaječarski okrug</v>
          </cell>
        </row>
        <row r="6155">
          <cell r="B6155" t="str">
            <v>Zakarpatska oblast</v>
          </cell>
        </row>
        <row r="6156">
          <cell r="B6156" t="str">
            <v>Zákynthos</v>
          </cell>
        </row>
        <row r="6157">
          <cell r="B6157" t="str">
            <v>Zala</v>
          </cell>
        </row>
        <row r="6158">
          <cell r="B6158" t="str">
            <v>Zalaegerszeg</v>
          </cell>
        </row>
        <row r="6159">
          <cell r="B6159" t="str">
            <v>Žalec</v>
          </cell>
        </row>
        <row r="6160">
          <cell r="B6160" t="str">
            <v>Zambales</v>
          </cell>
        </row>
        <row r="6161">
          <cell r="B6161" t="str">
            <v>Zambezi</v>
          </cell>
        </row>
        <row r="6162">
          <cell r="B6162" t="str">
            <v>Zambézia</v>
          </cell>
        </row>
        <row r="6163">
          <cell r="B6163" t="str">
            <v>Zamboanga del Norte</v>
          </cell>
        </row>
        <row r="6164">
          <cell r="B6164" t="str">
            <v>Zamboanga del Sur</v>
          </cell>
        </row>
        <row r="6165">
          <cell r="B6165" t="str">
            <v>Zamboanga Peninsula (Region IX)</v>
          </cell>
        </row>
        <row r="6166">
          <cell r="B6166" t="str">
            <v>Zamboanga Sibugay</v>
          </cell>
        </row>
        <row r="6167">
          <cell r="B6167" t="str">
            <v>Žambylskaja oblast'</v>
          </cell>
        </row>
        <row r="6168">
          <cell r="B6168" t="str">
            <v>Zamfara</v>
          </cell>
        </row>
        <row r="6169">
          <cell r="B6169" t="str">
            <v>Zamora</v>
          </cell>
        </row>
        <row r="6170">
          <cell r="B6170" t="str">
            <v>Zamora-Chinchipe</v>
          </cell>
        </row>
        <row r="6171">
          <cell r="B6171" t="str">
            <v>Zanjān</v>
          </cell>
        </row>
        <row r="6172">
          <cell r="B6172" t="str">
            <v>Zanzan</v>
          </cell>
        </row>
        <row r="6173">
          <cell r="B6173" t="str">
            <v>Zanzibar North</v>
          </cell>
        </row>
        <row r="6174">
          <cell r="B6174" t="str">
            <v>Zanzibar South</v>
          </cell>
        </row>
        <row r="6175">
          <cell r="B6175" t="str">
            <v>Zanzibar West</v>
          </cell>
        </row>
        <row r="6176">
          <cell r="B6176" t="str">
            <v>Zapadnobački okrug</v>
          </cell>
        </row>
        <row r="6177">
          <cell r="B6177" t="str">
            <v>Zapadno-Kazahstanskaja oblast'</v>
          </cell>
        </row>
        <row r="6178">
          <cell r="B6178" t="str">
            <v>Zapadno-Kazakhstanskaya oblast'</v>
          </cell>
        </row>
        <row r="6179">
          <cell r="B6179" t="str">
            <v>Zaporizka oblast</v>
          </cell>
        </row>
        <row r="6180">
          <cell r="B6180" t="str">
            <v>Zaqatala</v>
          </cell>
        </row>
        <row r="6181">
          <cell r="B6181" t="str">
            <v>Zaragoza</v>
          </cell>
        </row>
        <row r="6182">
          <cell r="B6182" t="str">
            <v>Zarasai</v>
          </cell>
        </row>
        <row r="6183">
          <cell r="B6183" t="str">
            <v>Zavrč</v>
          </cell>
        </row>
        <row r="6184">
          <cell r="B6184" t="str">
            <v>Žd'ár nad Sázavou</v>
          </cell>
        </row>
        <row r="6185">
          <cell r="B6185" t="str">
            <v>Żebbuġ Għawdex</v>
          </cell>
        </row>
        <row r="6186">
          <cell r="B6186" t="str">
            <v>Żebbuġ Gozo</v>
          </cell>
        </row>
        <row r="6187">
          <cell r="B6187" t="str">
            <v>Żebbuġ Malta</v>
          </cell>
        </row>
        <row r="6188">
          <cell r="B6188" t="str">
            <v>Żebbuġ Malta</v>
          </cell>
        </row>
        <row r="6189">
          <cell r="B6189" t="str">
            <v>Zeeland</v>
          </cell>
        </row>
        <row r="6190">
          <cell r="B6190" t="str">
            <v>Żejtun</v>
          </cell>
        </row>
        <row r="6191">
          <cell r="B6191" t="str">
            <v>Żejtun</v>
          </cell>
        </row>
        <row r="6192">
          <cell r="B6192" t="str">
            <v>Zelenikovo</v>
          </cell>
        </row>
        <row r="6193">
          <cell r="B6193" t="str">
            <v>Železniki</v>
          </cell>
        </row>
        <row r="6194">
          <cell r="B6194" t="str">
            <v>Želino</v>
          </cell>
        </row>
        <row r="6195">
          <cell r="B6195" t="str">
            <v>Zəngilan</v>
          </cell>
        </row>
        <row r="6196">
          <cell r="B6196" t="str">
            <v>Zərdab</v>
          </cell>
        </row>
        <row r="6197">
          <cell r="B6197" t="str">
            <v>Žetale</v>
          </cell>
        </row>
        <row r="6198">
          <cell r="B6198" t="str">
            <v>Zhambyl oblysy</v>
          </cell>
        </row>
        <row r="6199">
          <cell r="B6199" t="str">
            <v>Zhambylskaya oblast'</v>
          </cell>
        </row>
        <row r="6200">
          <cell r="B6200" t="str">
            <v>Zhejiang</v>
          </cell>
        </row>
        <row r="6201">
          <cell r="B6201" t="str">
            <v>Zhemgang</v>
          </cell>
        </row>
        <row r="6202">
          <cell r="B6202" t="str">
            <v>Zhytomyrska oblast</v>
          </cell>
        </row>
        <row r="6203">
          <cell r="B6203" t="str">
            <v>Ziguinchor</v>
          </cell>
        </row>
        <row r="6204">
          <cell r="B6204" t="str">
            <v>Žilinský kraj</v>
          </cell>
        </row>
        <row r="6205">
          <cell r="B6205" t="str">
            <v>Zilupes novads</v>
          </cell>
        </row>
        <row r="6206">
          <cell r="B6206" t="str">
            <v>Zinder</v>
          </cell>
        </row>
        <row r="6207">
          <cell r="B6207" t="str">
            <v>Žiri</v>
          </cell>
        </row>
        <row r="6208">
          <cell r="B6208" t="str">
            <v>Ziro</v>
          </cell>
        </row>
        <row r="6209">
          <cell r="B6209" t="str">
            <v>Žirovnica</v>
          </cell>
        </row>
        <row r="6210">
          <cell r="B6210" t="str">
            <v>Zlatiborski okrug</v>
          </cell>
        </row>
        <row r="6211">
          <cell r="B6211" t="str">
            <v>Zlín</v>
          </cell>
        </row>
        <row r="6212">
          <cell r="B6212" t="str">
            <v>Zlínský kraj</v>
          </cell>
        </row>
        <row r="6213">
          <cell r="B6213" t="str">
            <v>Znojmo</v>
          </cell>
        </row>
        <row r="6214">
          <cell r="B6214" t="str">
            <v>Zomba</v>
          </cell>
        </row>
        <row r="6215">
          <cell r="B6215" t="str">
            <v>Zomba</v>
          </cell>
        </row>
        <row r="6216">
          <cell r="B6216" t="str">
            <v>Zombo</v>
          </cell>
        </row>
        <row r="6217">
          <cell r="B6217" t="str">
            <v>Zondoma</v>
          </cell>
        </row>
        <row r="6218">
          <cell r="B6218" t="str">
            <v>Zonguldak</v>
          </cell>
        </row>
        <row r="6219">
          <cell r="B6219" t="str">
            <v>Zou</v>
          </cell>
        </row>
        <row r="6220">
          <cell r="B6220" t="str">
            <v>Zoundwéogo</v>
          </cell>
        </row>
        <row r="6221">
          <cell r="B6221" t="str">
            <v>Zreče</v>
          </cell>
        </row>
        <row r="6222">
          <cell r="B6222" t="str">
            <v>Zrnovci</v>
          </cell>
        </row>
        <row r="6223">
          <cell r="B6223" t="str">
            <v>Z̧ufār</v>
          </cell>
        </row>
        <row r="6224">
          <cell r="B6224" t="str">
            <v>Zug</v>
          </cell>
        </row>
        <row r="6225">
          <cell r="B6225" t="str">
            <v>Zuid-Holland</v>
          </cell>
        </row>
        <row r="6226">
          <cell r="B6226" t="str">
            <v>Zulia</v>
          </cell>
        </row>
        <row r="6227">
          <cell r="B6227" t="str">
            <v>Zürich</v>
          </cell>
        </row>
        <row r="6228">
          <cell r="B6228" t="str">
            <v>Żurrieq</v>
          </cell>
        </row>
        <row r="6229">
          <cell r="B6229" t="str">
            <v>Żurrieq</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6"/>
      <c r="B2" s="38" t="s">
        <v>1294</v>
      </c>
      <c r="C2" s="36"/>
      <c r="D2" s="241"/>
      <c r="E2" s="3"/>
      <c r="F2" s="36"/>
      <c r="G2" s="34"/>
    </row>
    <row r="3" spans="1:7">
      <c r="A3" s="326"/>
      <c r="B3" s="5" t="s">
        <v>1283</v>
      </c>
      <c r="C3" s="6"/>
      <c r="D3" s="242"/>
      <c r="E3" s="3"/>
      <c r="F3" s="6"/>
      <c r="G3" s="34"/>
    </row>
    <row r="4" spans="1:7" ht="15.75">
      <c r="A4" s="326"/>
      <c r="B4" s="41" t="s">
        <v>1296</v>
      </c>
      <c r="C4" s="7"/>
      <c r="D4" s="243"/>
      <c r="E4" s="3"/>
      <c r="F4" s="7"/>
      <c r="G4" s="34"/>
    </row>
    <row r="5" spans="1:7">
      <c r="A5" s="326"/>
      <c r="B5" s="40" t="s">
        <v>1531</v>
      </c>
      <c r="C5" s="4"/>
      <c r="D5" s="244"/>
      <c r="E5" s="3"/>
      <c r="F5" s="4"/>
      <c r="G5" s="34"/>
    </row>
    <row r="6" spans="1:7">
      <c r="A6" s="326"/>
      <c r="B6" s="8"/>
      <c r="C6" s="8"/>
      <c r="D6" s="245"/>
      <c r="E6" s="8"/>
      <c r="F6" s="8"/>
      <c r="G6" s="34"/>
    </row>
    <row r="7" spans="1:7">
      <c r="A7" s="326"/>
      <c r="B7" s="8"/>
      <c r="C7" s="8"/>
      <c r="D7" s="245"/>
      <c r="E7" s="8"/>
      <c r="F7" s="8"/>
      <c r="G7" s="34"/>
    </row>
    <row r="8" spans="1:7">
      <c r="A8" s="326"/>
      <c r="B8" s="8"/>
      <c r="C8" s="8"/>
      <c r="D8" s="245"/>
      <c r="E8" s="8"/>
      <c r="F8" s="8"/>
      <c r="G8" s="34"/>
    </row>
    <row r="9" spans="1:7">
      <c r="A9" s="326"/>
      <c r="B9" s="329" t="s">
        <v>1297</v>
      </c>
      <c r="C9" s="329"/>
      <c r="D9" s="329"/>
      <c r="E9" s="329"/>
      <c r="F9" s="329"/>
      <c r="G9" s="34"/>
    </row>
    <row r="10" spans="1:7" ht="27" customHeight="1">
      <c r="A10" s="326"/>
      <c r="B10" s="330" t="s">
        <v>720</v>
      </c>
      <c r="C10" s="330"/>
      <c r="D10" s="330"/>
      <c r="E10" s="330"/>
      <c r="F10" s="330"/>
      <c r="G10" s="34"/>
    </row>
    <row r="11" spans="1:7" ht="27" customHeight="1">
      <c r="A11" s="326"/>
      <c r="B11" s="331"/>
      <c r="C11" s="331"/>
      <c r="D11" s="331"/>
      <c r="E11" s="331"/>
      <c r="F11" s="331"/>
      <c r="G11" s="34"/>
    </row>
    <row r="12" spans="1:7">
      <c r="A12" s="326"/>
      <c r="B12" s="42" t="s">
        <v>1295</v>
      </c>
      <c r="C12" s="43" t="s">
        <v>1298</v>
      </c>
      <c r="D12" s="246" t="s">
        <v>1299</v>
      </c>
      <c r="E12" s="43" t="s">
        <v>993</v>
      </c>
      <c r="F12" s="43" t="s">
        <v>994</v>
      </c>
      <c r="G12" s="34"/>
    </row>
    <row r="13" spans="1:7" ht="33.75">
      <c r="A13" s="326"/>
      <c r="B13" s="2">
        <v>1</v>
      </c>
      <c r="C13" s="37" t="s">
        <v>1606</v>
      </c>
      <c r="D13" s="39" t="s">
        <v>1333</v>
      </c>
      <c r="E13" s="217" t="s">
        <v>1300</v>
      </c>
      <c r="F13" s="217"/>
      <c r="G13" s="34"/>
    </row>
    <row r="14" spans="1:7" ht="33.75">
      <c r="A14" s="326"/>
      <c r="B14" s="2">
        <v>2</v>
      </c>
      <c r="C14" s="37" t="s">
        <v>1606</v>
      </c>
      <c r="D14" s="39" t="s">
        <v>1515</v>
      </c>
      <c r="E14" s="217" t="s">
        <v>818</v>
      </c>
      <c r="F14" s="217" t="s">
        <v>819</v>
      </c>
      <c r="G14" s="34"/>
    </row>
    <row r="15" spans="1:7" ht="88.9" customHeight="1">
      <c r="A15" s="326"/>
      <c r="B15" s="332">
        <v>2.0099999999999998</v>
      </c>
      <c r="C15" s="323" t="s">
        <v>1606</v>
      </c>
      <c r="D15" s="335" t="s">
        <v>3307</v>
      </c>
      <c r="E15" s="218" t="s">
        <v>995</v>
      </c>
      <c r="F15" s="218" t="s">
        <v>998</v>
      </c>
      <c r="G15" s="34"/>
    </row>
    <row r="16" spans="1:7" ht="99" customHeight="1">
      <c r="A16" s="326"/>
      <c r="B16" s="333"/>
      <c r="C16" s="324"/>
      <c r="D16" s="336"/>
      <c r="E16" s="219"/>
      <c r="F16" s="219" t="s">
        <v>996</v>
      </c>
      <c r="G16" s="34"/>
    </row>
    <row r="17" spans="1:7" ht="63" customHeight="1">
      <c r="A17" s="326"/>
      <c r="B17" s="334"/>
      <c r="C17" s="325"/>
      <c r="D17" s="337"/>
      <c r="E17" s="37"/>
      <c r="F17" s="37" t="s">
        <v>997</v>
      </c>
      <c r="G17" s="34"/>
    </row>
    <row r="18" spans="1:7" ht="117" customHeight="1">
      <c r="A18" s="326"/>
      <c r="B18" s="332">
        <v>2.02</v>
      </c>
      <c r="C18" s="323" t="s">
        <v>1606</v>
      </c>
      <c r="D18" s="335" t="s">
        <v>3308</v>
      </c>
      <c r="E18" s="218" t="s">
        <v>721</v>
      </c>
      <c r="F18" s="218" t="s">
        <v>812</v>
      </c>
      <c r="G18" s="34"/>
    </row>
    <row r="19" spans="1:7" ht="70.900000000000006" customHeight="1">
      <c r="A19" s="326"/>
      <c r="B19" s="333"/>
      <c r="C19" s="324"/>
      <c r="D19" s="336"/>
      <c r="E19" s="219" t="s">
        <v>817</v>
      </c>
      <c r="F19" s="219" t="s">
        <v>722</v>
      </c>
      <c r="G19" s="34"/>
    </row>
    <row r="20" spans="1:7" ht="90.75" customHeight="1">
      <c r="A20" s="326"/>
      <c r="B20" s="333"/>
      <c r="C20" s="324"/>
      <c r="D20" s="336"/>
      <c r="E20" s="219"/>
      <c r="F20" s="219" t="s">
        <v>1000</v>
      </c>
      <c r="G20" s="34"/>
    </row>
    <row r="21" spans="1:7" ht="74.25" customHeight="1">
      <c r="A21" s="326"/>
      <c r="B21" s="334"/>
      <c r="C21" s="325"/>
      <c r="D21" s="337"/>
      <c r="E21" s="37"/>
      <c r="F21" s="37" t="s">
        <v>999</v>
      </c>
      <c r="G21" s="34"/>
    </row>
    <row r="22" spans="1:7" ht="90" customHeight="1">
      <c r="A22" s="326"/>
      <c r="B22" s="341">
        <v>2.0299999999999998</v>
      </c>
      <c r="C22" s="341" t="s">
        <v>1258</v>
      </c>
      <c r="D22" s="344" t="s">
        <v>3309</v>
      </c>
      <c r="E22" s="323" t="s">
        <v>719</v>
      </c>
      <c r="F22" s="218" t="s">
        <v>745</v>
      </c>
      <c r="G22" s="34"/>
    </row>
    <row r="23" spans="1:7" ht="109.5" customHeight="1">
      <c r="A23" s="326"/>
      <c r="B23" s="342"/>
      <c r="C23" s="342"/>
      <c r="D23" s="345"/>
      <c r="E23" s="324"/>
      <c r="F23" s="219" t="s">
        <v>1259</v>
      </c>
      <c r="G23" s="34"/>
    </row>
    <row r="24" spans="1:7" ht="74.25" customHeight="1">
      <c r="A24" s="326"/>
      <c r="B24" s="343"/>
      <c r="C24" s="343"/>
      <c r="D24" s="346"/>
      <c r="E24" s="325"/>
      <c r="F24" s="37" t="s">
        <v>718</v>
      </c>
      <c r="G24" s="34"/>
    </row>
    <row r="25" spans="1:7" ht="72" customHeight="1">
      <c r="A25" s="326"/>
      <c r="B25" s="2" t="s">
        <v>743</v>
      </c>
      <c r="C25" s="37" t="s">
        <v>744</v>
      </c>
      <c r="D25" s="39" t="s">
        <v>3310</v>
      </c>
      <c r="E25" s="37" t="s">
        <v>3303</v>
      </c>
      <c r="F25" s="37" t="s">
        <v>746</v>
      </c>
      <c r="G25" s="34"/>
    </row>
    <row r="26" spans="1:7" ht="97.9" customHeight="1">
      <c r="A26" s="326"/>
      <c r="B26" s="338">
        <v>3</v>
      </c>
      <c r="C26" s="332" t="s">
        <v>82</v>
      </c>
      <c r="D26" s="335" t="s">
        <v>3311</v>
      </c>
      <c r="E26" s="323" t="s">
        <v>0</v>
      </c>
      <c r="F26" s="218" t="s">
        <v>76</v>
      </c>
      <c r="G26" s="34"/>
    </row>
    <row r="27" spans="1:7" ht="90" customHeight="1">
      <c r="A27" s="326"/>
      <c r="B27" s="339"/>
      <c r="C27" s="333"/>
      <c r="D27" s="336"/>
      <c r="E27" s="324"/>
      <c r="F27" s="219" t="s">
        <v>71</v>
      </c>
      <c r="G27" s="34"/>
    </row>
    <row r="28" spans="1:7" ht="19.149999999999999" customHeight="1">
      <c r="A28" s="326"/>
      <c r="B28" s="339"/>
      <c r="C28" s="333"/>
      <c r="D28" s="336"/>
      <c r="E28" s="324"/>
      <c r="F28" s="219" t="s">
        <v>72</v>
      </c>
      <c r="G28" s="34"/>
    </row>
    <row r="29" spans="1:7" ht="74.45" customHeight="1">
      <c r="A29" s="326"/>
      <c r="B29" s="339"/>
      <c r="C29" s="333"/>
      <c r="D29" s="336"/>
      <c r="E29" s="324"/>
      <c r="F29" s="219" t="s">
        <v>73</v>
      </c>
      <c r="G29" s="34"/>
    </row>
    <row r="30" spans="1:7" ht="62.45" customHeight="1">
      <c r="A30" s="326"/>
      <c r="B30" s="339"/>
      <c r="C30" s="333"/>
      <c r="D30" s="336"/>
      <c r="E30" s="324"/>
      <c r="F30" s="219" t="s">
        <v>74</v>
      </c>
      <c r="G30" s="34"/>
    </row>
    <row r="31" spans="1:7" ht="81" customHeight="1">
      <c r="A31" s="326"/>
      <c r="B31" s="339"/>
      <c r="C31" s="333"/>
      <c r="D31" s="336"/>
      <c r="E31" s="324"/>
      <c r="F31" s="219" t="s">
        <v>75</v>
      </c>
      <c r="G31" s="34"/>
    </row>
    <row r="32" spans="1:7" ht="48.6" customHeight="1">
      <c r="A32" s="326"/>
      <c r="B32" s="339"/>
      <c r="C32" s="333"/>
      <c r="D32" s="336"/>
      <c r="E32" s="324"/>
      <c r="F32" s="219" t="s">
        <v>78</v>
      </c>
      <c r="G32" s="34"/>
    </row>
    <row r="33" spans="1:7" ht="98.45" customHeight="1">
      <c r="A33" s="326"/>
      <c r="B33" s="339"/>
      <c r="C33" s="333"/>
      <c r="D33" s="336"/>
      <c r="E33" s="324"/>
      <c r="F33" s="219" t="s">
        <v>77</v>
      </c>
      <c r="G33" s="34"/>
    </row>
    <row r="34" spans="1:7" ht="88.9" customHeight="1">
      <c r="A34" s="326"/>
      <c r="B34" s="339"/>
      <c r="C34" s="333"/>
      <c r="D34" s="336"/>
      <c r="E34" s="324"/>
      <c r="F34" s="219" t="s">
        <v>79</v>
      </c>
      <c r="G34" s="34"/>
    </row>
    <row r="35" spans="1:7" ht="28.9" customHeight="1">
      <c r="A35" s="326"/>
      <c r="B35" s="339"/>
      <c r="C35" s="333"/>
      <c r="D35" s="336"/>
      <c r="E35" s="324"/>
      <c r="F35" s="219" t="s">
        <v>80</v>
      </c>
      <c r="G35" s="34"/>
    </row>
    <row r="36" spans="1:7" ht="126.75">
      <c r="A36" s="326"/>
      <c r="B36" s="340"/>
      <c r="C36" s="334"/>
      <c r="D36" s="337"/>
      <c r="E36" s="325"/>
      <c r="F36" s="220" t="s">
        <v>81</v>
      </c>
      <c r="G36" s="34"/>
    </row>
    <row r="37" spans="1:7" ht="112.5">
      <c r="A37" s="326"/>
      <c r="B37" s="176">
        <v>3.01</v>
      </c>
      <c r="C37" s="177" t="s">
        <v>82</v>
      </c>
      <c r="D37" s="39" t="s">
        <v>3312</v>
      </c>
      <c r="E37" s="221" t="s">
        <v>1888</v>
      </c>
      <c r="F37" s="222" t="s">
        <v>2032</v>
      </c>
      <c r="G37" s="34"/>
    </row>
    <row r="38" spans="1:7" ht="101.25">
      <c r="A38" s="326"/>
      <c r="B38" s="176">
        <v>3.02</v>
      </c>
      <c r="C38" s="177" t="s">
        <v>1929</v>
      </c>
      <c r="D38" s="39" t="s">
        <v>3313</v>
      </c>
      <c r="E38" s="221" t="s">
        <v>1950</v>
      </c>
      <c r="F38" s="222" t="s">
        <v>2033</v>
      </c>
      <c r="G38" s="34"/>
    </row>
    <row r="39" spans="1:7" ht="101.25">
      <c r="A39" s="326"/>
      <c r="B39" s="194">
        <v>4</v>
      </c>
      <c r="C39" s="193" t="s">
        <v>2256</v>
      </c>
      <c r="D39" s="39" t="s">
        <v>3314</v>
      </c>
      <c r="E39" s="37" t="s">
        <v>3241</v>
      </c>
      <c r="F39" s="37" t="s">
        <v>2257</v>
      </c>
      <c r="G39" s="34"/>
    </row>
    <row r="40" spans="1:7" ht="56.25">
      <c r="A40" s="326"/>
      <c r="B40" s="176">
        <v>4.01</v>
      </c>
      <c r="C40" s="193" t="s">
        <v>2256</v>
      </c>
      <c r="D40" s="39" t="s">
        <v>3316</v>
      </c>
      <c r="E40" s="37" t="s">
        <v>3262</v>
      </c>
      <c r="F40" s="37" t="s">
        <v>3268</v>
      </c>
      <c r="G40" s="34"/>
    </row>
    <row r="41" spans="1:7" ht="56.25">
      <c r="A41" s="326"/>
      <c r="B41" s="176" t="s">
        <v>3301</v>
      </c>
      <c r="C41" s="193" t="s">
        <v>2256</v>
      </c>
      <c r="D41" s="39" t="s">
        <v>3315</v>
      </c>
      <c r="E41" s="37" t="s">
        <v>3304</v>
      </c>
      <c r="F41" s="37" t="s">
        <v>3302</v>
      </c>
      <c r="G41" s="34"/>
    </row>
    <row r="42" spans="1:7" ht="56.25">
      <c r="A42" s="326"/>
      <c r="B42" s="176" t="s">
        <v>3353</v>
      </c>
      <c r="C42" s="193" t="s">
        <v>2256</v>
      </c>
      <c r="D42" s="39" t="s">
        <v>3587</v>
      </c>
      <c r="E42" s="37" t="s">
        <v>3303</v>
      </c>
      <c r="F42" s="37" t="s">
        <v>3354</v>
      </c>
      <c r="G42" s="34"/>
    </row>
    <row r="43" spans="1:7" ht="123.75">
      <c r="A43" s="326"/>
      <c r="B43" s="211">
        <v>4.0999999999999996</v>
      </c>
      <c r="C43" s="193" t="s">
        <v>3586</v>
      </c>
      <c r="D43" s="212">
        <v>42867</v>
      </c>
      <c r="E43" s="223" t="s">
        <v>3589</v>
      </c>
      <c r="F43" s="37" t="s">
        <v>3588</v>
      </c>
      <c r="G43" s="34"/>
    </row>
    <row r="44" spans="1:7" ht="78.75">
      <c r="A44" s="326"/>
      <c r="B44" s="211">
        <v>4.2</v>
      </c>
      <c r="C44" s="193" t="s">
        <v>3586</v>
      </c>
      <c r="D44" s="212">
        <v>42704</v>
      </c>
      <c r="E44" s="223" t="s">
        <v>3904</v>
      </c>
      <c r="F44" s="37" t="s">
        <v>3862</v>
      </c>
      <c r="G44" s="34"/>
    </row>
    <row r="45" spans="1:7" ht="157.5">
      <c r="A45" s="326"/>
      <c r="B45" s="306">
        <v>5</v>
      </c>
      <c r="C45" s="193" t="s">
        <v>3586</v>
      </c>
      <c r="D45" s="212">
        <v>42867</v>
      </c>
      <c r="E45" s="223" t="s">
        <v>14814</v>
      </c>
      <c r="F45" s="37" t="s">
        <v>14289</v>
      </c>
      <c r="G45" s="34"/>
    </row>
    <row r="46" spans="1:7" ht="45">
      <c r="A46" s="326"/>
      <c r="B46" s="211">
        <v>5.01</v>
      </c>
      <c r="C46" s="193" t="s">
        <v>3586</v>
      </c>
      <c r="D46" s="212">
        <v>42907</v>
      </c>
      <c r="E46" s="223" t="s">
        <v>14936</v>
      </c>
      <c r="F46" s="37" t="s">
        <v>14289</v>
      </c>
      <c r="G46" s="34"/>
    </row>
    <row r="47" spans="1:7" ht="67.5">
      <c r="A47" s="326"/>
      <c r="B47" s="211">
        <v>5.0999999999999996</v>
      </c>
      <c r="C47" s="193" t="s">
        <v>3586</v>
      </c>
      <c r="D47" s="212">
        <v>43070</v>
      </c>
      <c r="E47" s="223" t="s">
        <v>15170</v>
      </c>
      <c r="F47" s="37" t="s">
        <v>15171</v>
      </c>
      <c r="G47" s="34"/>
    </row>
    <row r="48" spans="1:7" ht="13.5" thickBot="1">
      <c r="A48" s="327"/>
      <c r="B48" s="328" t="str">
        <f ca="1">OFFSET(L!$C$1,MATCH("General"&amp;"Cpy",L!$A:$A,0)-1,SL,,)</f>
        <v>© 2017 Conflict-Free Sourcing Initiative. All rights reserved.</v>
      </c>
      <c r="C48" s="328"/>
      <c r="D48" s="328"/>
      <c r="E48" s="328"/>
      <c r="F48" s="328"/>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18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65">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20">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85" zoomScaleNormal="85" workbookViewId="0">
      <selection activeCell="B3" sqref="B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7.2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7.2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15447</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15448</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7.25">
      <c r="A16" s="50"/>
      <c r="B16" s="52" t="str">
        <f ca="1">OFFSET(L!$C$1,MATCH("Declaration"&amp;ADDRESS(ROW(),COLUMN(),4),L!$A:$A,0)-1,SL,,)</f>
        <v>Email – Contact (*):</v>
      </c>
      <c r="C16" s="94"/>
      <c r="D16" s="405" t="s">
        <v>15449</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15450</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15451</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15452</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15453</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15454</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43074</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774</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v>1</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v>1</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15455</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775</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97" priority="51" stopIfTrue="1">
      <formula>AND(OR($D$26="No",AND($D$26="Yes",$D$32="No")),OR($D$27="No",AND($D$27="Yes",$D$33="No")), OR($D$28="No",AND($D$28="Yes",$D$34="No")), OR($D$29="No",AND($D$29="Yes",$D$35="No")))</formula>
    </cfRule>
    <cfRule type="expression" dxfId="96" priority="52" stopIfTrue="1">
      <formula>IF(D69="",TRUE)</formula>
    </cfRule>
  </conditionalFormatting>
  <conditionalFormatting sqref="G71:J71">
    <cfRule type="expression" dxfId="95" priority="23" stopIfTrue="1">
      <formula>IF(AND($D$71="Yes",$G$71=""),TRUE)</formula>
    </cfRule>
  </conditionalFormatting>
  <conditionalFormatting sqref="D26:E26">
    <cfRule type="expression" dxfId="94" priority="103" stopIfTrue="1">
      <formula>IF($D$26="",TRUE)</formula>
    </cfRule>
  </conditionalFormatting>
  <conditionalFormatting sqref="D27:E27">
    <cfRule type="expression" dxfId="93" priority="110" stopIfTrue="1">
      <formula>IF($D$27="",TRUE)</formula>
    </cfRule>
  </conditionalFormatting>
  <conditionalFormatting sqref="D28:E28">
    <cfRule type="expression" dxfId="92" priority="111" stopIfTrue="1">
      <formula>IF($D$28="",TRUE)</formula>
    </cfRule>
  </conditionalFormatting>
  <conditionalFormatting sqref="D29:E29">
    <cfRule type="expression" dxfId="91" priority="112" stopIfTrue="1">
      <formula>IF($D$29="",TRUE)</formula>
    </cfRule>
  </conditionalFormatting>
  <conditionalFormatting sqref="D8:J8">
    <cfRule type="expression" dxfId="90" priority="117" stopIfTrue="1">
      <formula>IF($D$8="",TRUE)</formula>
    </cfRule>
  </conditionalFormatting>
  <conditionalFormatting sqref="D9:G9">
    <cfRule type="expression" dxfId="89" priority="118" stopIfTrue="1">
      <formula>IF($D$9="",TRUE)</formula>
    </cfRule>
  </conditionalFormatting>
  <conditionalFormatting sqref="D15:J15">
    <cfRule type="expression" dxfId="88" priority="119" stopIfTrue="1">
      <formula>IF($D$15="",TRUE)</formula>
    </cfRule>
  </conditionalFormatting>
  <conditionalFormatting sqref="D16:J16">
    <cfRule type="expression" dxfId="87" priority="120" stopIfTrue="1">
      <formula>IF($D$16="",TRUE)</formula>
    </cfRule>
  </conditionalFormatting>
  <conditionalFormatting sqref="D17:J17">
    <cfRule type="expression" dxfId="86" priority="121" stopIfTrue="1">
      <formula>IF($D$17="",TRUE)</formula>
    </cfRule>
  </conditionalFormatting>
  <conditionalFormatting sqref="D18:J18">
    <cfRule type="expression" dxfId="85" priority="122" stopIfTrue="1">
      <formula>IF($D$18="",TRUE)</formula>
    </cfRule>
  </conditionalFormatting>
  <conditionalFormatting sqref="D22:E22">
    <cfRule type="expression" dxfId="84" priority="125" stopIfTrue="1">
      <formula>IF($D$22="",TRUE)</formula>
    </cfRule>
  </conditionalFormatting>
  <conditionalFormatting sqref="D10:J10">
    <cfRule type="expression" dxfId="83" priority="22" stopIfTrue="1">
      <formula>IF($D$9=$Q$9,TRUE)</formula>
    </cfRule>
    <cfRule type="expression" dxfId="82" priority="132" stopIfTrue="1">
      <formula>IF(AND($D$10="",$D$9=$R$9),TRUE)</formula>
    </cfRule>
  </conditionalFormatting>
  <conditionalFormatting sqref="D34:E34 D40:E40 D46:E46 D52:E52 D58:E58 D64:E64">
    <cfRule type="expression" dxfId="81" priority="15" stopIfTrue="1">
      <formula>$P$28=""</formula>
    </cfRule>
  </conditionalFormatting>
  <conditionalFormatting sqref="D35:E35 D41:E41 D47:E47 D53:E53 D59:E59 D65:E65">
    <cfRule type="expression" dxfId="80" priority="130" stopIfTrue="1">
      <formula>$P$29=""</formula>
    </cfRule>
  </conditionalFormatting>
  <conditionalFormatting sqref="D32:E32">
    <cfRule type="expression" dxfId="79" priority="108" stopIfTrue="1">
      <formula>$P$26=""</formula>
    </cfRule>
  </conditionalFormatting>
  <conditionalFormatting sqref="D32:E32">
    <cfRule type="expression" dxfId="78" priority="21" stopIfTrue="1">
      <formula>IF(AND(OR($D$26="Yes",$D$26=""),$D$32=""),1,0)</formula>
    </cfRule>
  </conditionalFormatting>
  <conditionalFormatting sqref="D38 D44 D50 D56 D62">
    <cfRule type="expression" dxfId="77" priority="17" stopIfTrue="1">
      <formula>$P$32=""</formula>
    </cfRule>
  </conditionalFormatting>
  <conditionalFormatting sqref="D39:E39 D45 D51 D57 D63">
    <cfRule type="expression" dxfId="76" priority="16" stopIfTrue="1">
      <formula>$P$33=""</formula>
    </cfRule>
  </conditionalFormatting>
  <conditionalFormatting sqref="D40 D46 D52 D58 D64">
    <cfRule type="expression" dxfId="75" priority="6" stopIfTrue="1">
      <formula>$P$34=""</formula>
    </cfRule>
    <cfRule type="expression" dxfId="74" priority="128" stopIfTrue="1">
      <formula>IF(AND(OR($D$28="Yes",$D$28=""),D40=""),1,0)</formula>
    </cfRule>
  </conditionalFormatting>
  <conditionalFormatting sqref="D41 D47 D53 D59 D65">
    <cfRule type="expression" dxfId="73" priority="14" stopIfTrue="1">
      <formula>$P$35=""</formula>
    </cfRule>
  </conditionalFormatting>
  <conditionalFormatting sqref="D38:E38 D44:E44 D50:E50 D56:E56 D62:E62">
    <cfRule type="expression" dxfId="72" priority="19" stopIfTrue="1">
      <formula>$P$26=""</formula>
    </cfRule>
    <cfRule type="expression" dxfId="71" priority="20" stopIfTrue="1">
      <formula>IF(AND(OR($D$26="Yes",$D$26=""),D38=""),1,0)</formula>
    </cfRule>
  </conditionalFormatting>
  <conditionalFormatting sqref="G79:J79">
    <cfRule type="expression" dxfId="70" priority="13" stopIfTrue="1">
      <formula>IF(AND($D$79="Yes, using other format (describe)",$G$79=""),TRUE)</formula>
    </cfRule>
  </conditionalFormatting>
  <conditionalFormatting sqref="D39:E39 D45:E45 D51:E51 D57:E57 D63:E63">
    <cfRule type="expression" dxfId="69" priority="126" stopIfTrue="1">
      <formula>$P$39=""</formula>
    </cfRule>
    <cfRule type="expression" dxfId="68" priority="127" stopIfTrue="1">
      <formula>IF(AND(OR($D$27="Yes",$D$27=""),D39=""),1,0)</formula>
    </cfRule>
  </conditionalFormatting>
  <conditionalFormatting sqref="D33:E33">
    <cfRule type="expression" dxfId="67" priority="8" stopIfTrue="1">
      <formula>IF(AND(OR($D$27="Yes",$D$27=""),$D$33=""),1,0)</formula>
    </cfRule>
    <cfRule type="expression" dxfId="66" priority="9" stopIfTrue="1">
      <formula>$P$27=""</formula>
    </cfRule>
  </conditionalFormatting>
  <conditionalFormatting sqref="D34:E34">
    <cfRule type="expression" dxfId="65" priority="129" stopIfTrue="1">
      <formula>IF(AND(OR($D$28="Yes",$D$28=""),$D$34=""),1,0)</formula>
    </cfRule>
  </conditionalFormatting>
  <conditionalFormatting sqref="D41:E41 D47:E47 D53:E53 D59:E59 D65:E65">
    <cfRule type="expression" dxfId="64" priority="131" stopIfTrue="1">
      <formula>IF(AND(OR($D$29="Yes",$D$29=""),D41=""),1,0)</formula>
    </cfRule>
  </conditionalFormatting>
  <conditionalFormatting sqref="D35:E35">
    <cfRule type="expression" dxfId="63" priority="5" stopIfTrue="1">
      <formula>IF(AND(OR($D$29="Yes",$D$29=""),$D$35=""),1,0)</formula>
    </cfRule>
  </conditionalFormatting>
  <conditionalFormatting sqref="D20:J20">
    <cfRule type="expression" dxfId="62" priority="1" stopIfTrue="1">
      <formula>IF($D$20="",TRUE)</formula>
    </cfRule>
  </conditionalFormatting>
  <conditionalFormatting sqref="D21:J21">
    <cfRule type="expression" dxfId="61"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70" zoomScaleNormal="70" workbookViewId="0">
      <pane ySplit="3" topLeftCell="A5" activePane="bottomLeft" state="frozen"/>
      <selection activeCell="A2" sqref="A2"/>
      <selection pane="bottomLeft" activeCell="B5" sqref="B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5.5">
      <c r="A5" s="249"/>
      <c r="B5" s="423" t="s">
        <v>1654</v>
      </c>
      <c r="C5" s="424" t="str">
        <f>'[1]Smelter List'!$C$5</f>
        <v>Perth Mint</v>
      </c>
      <c r="D5" s="425" t="s">
        <v>15456</v>
      </c>
      <c r="E5" s="250" t="s">
        <v>1614</v>
      </c>
      <c r="F5" s="250" t="s">
        <v>1135</v>
      </c>
      <c r="G5" s="250" t="s">
        <v>2275</v>
      </c>
      <c r="H5" s="426" t="s">
        <v>15457</v>
      </c>
      <c r="I5" s="252" t="s">
        <v>2437</v>
      </c>
      <c r="J5" s="252" t="s">
        <v>2438</v>
      </c>
      <c r="K5" s="427" t="s">
        <v>15458</v>
      </c>
      <c r="L5" s="427" t="s">
        <v>15459</v>
      </c>
      <c r="M5" s="253"/>
      <c r="N5" s="427" t="s">
        <v>15460</v>
      </c>
      <c r="O5" s="427" t="s">
        <v>1614</v>
      </c>
      <c r="P5" s="427" t="s">
        <v>775</v>
      </c>
      <c r="Q5" s="210"/>
      <c r="R5" s="250" t="s">
        <v>3932</v>
      </c>
      <c r="S5" s="264" t="str">
        <f t="shared" ref="S5:S7" ca="1" si="0">IF(B5="","",IF(ISERROR(MATCH($E5,CL,0)),"Unknown",INDIRECT("'C'!$B$"&amp;MATCH($E5,CL,0)+1)))</f>
        <v>AUSTRALIA</v>
      </c>
      <c r="T5" s="264" t="str">
        <f ca="1">IF(B5="","",IF(ISERROR(MATCH($J5,[2]SorP!$B$1:$B$6230,0)),"",INDIRECT("'SorP'!$A$"&amp;MATCH($J5,[2]SorP!$B$1:$B$6230,0))))</f>
        <v>JP-35</v>
      </c>
      <c r="U5" s="299"/>
      <c r="V5" s="300">
        <f>IF(C5="",NA(),MATCH($B5&amp;$C5,'[2]Smelter Look-up'!$J:$J,0))</f>
        <v>173</v>
      </c>
      <c r="W5" s="301"/>
      <c r="X5" s="301">
        <f>IF(AND(C5="Smelter not listed",OR(LEN(D5)=0,LEN(E5)=0)),1,0)</f>
        <v>0</v>
      </c>
      <c r="Y5" s="301"/>
      <c r="Z5" s="301"/>
      <c r="AB5" s="303" t="str">
        <f>B5&amp;C5</f>
        <v>GoldPerth Mint</v>
      </c>
      <c r="AH5" s="428" t="s">
        <v>774</v>
      </c>
      <c r="AK5" s="302">
        <f>LEN(AB5)</f>
        <v>14</v>
      </c>
    </row>
    <row r="6" spans="1:37" s="302" customFormat="1" ht="25.5">
      <c r="A6" s="249"/>
      <c r="B6" s="423" t="s">
        <v>1654</v>
      </c>
      <c r="C6" s="424" t="str">
        <f>'[1]Smelter List'!$C$6</f>
        <v>LS-NIKKO Copper Inc.</v>
      </c>
      <c r="D6" s="425" t="s">
        <v>65</v>
      </c>
      <c r="E6" s="250" t="s">
        <v>1633</v>
      </c>
      <c r="F6" s="250" t="s">
        <v>1089</v>
      </c>
      <c r="G6" s="250" t="s">
        <v>2275</v>
      </c>
      <c r="H6" s="426" t="s">
        <v>15461</v>
      </c>
      <c r="I6" s="252" t="s">
        <v>2359</v>
      </c>
      <c r="J6" s="252" t="s">
        <v>15462</v>
      </c>
      <c r="K6" s="429" t="s">
        <v>15463</v>
      </c>
      <c r="L6" s="429" t="s">
        <v>15464</v>
      </c>
      <c r="M6" s="254"/>
      <c r="N6" s="429" t="s">
        <v>15465</v>
      </c>
      <c r="O6" s="429" t="s">
        <v>15466</v>
      </c>
      <c r="P6" s="429" t="s">
        <v>775</v>
      </c>
      <c r="Q6" s="255"/>
      <c r="R6" s="250" t="s">
        <v>65</v>
      </c>
      <c r="S6" s="264" t="str">
        <f t="shared" ca="1" si="0"/>
        <v>KOREA, REPUBLIC OF</v>
      </c>
      <c r="T6" s="264" t="str">
        <f ca="1">IF(B6="","",IF(ISERROR(MATCH($J6,[2]SorP!$B$1:$B$6230,0)),"",INDIRECT("'SorP'!$A$"&amp;MATCH($J6,[2]SorP!$B$1:$B$6230,0))))</f>
        <v>FR-94</v>
      </c>
      <c r="U6" s="299"/>
      <c r="V6" s="300">
        <f>IF(C6="",NA(),MATCH($B6&amp;$C6,'[2]Smelter Look-up'!$J:$J,0))</f>
        <v>127</v>
      </c>
      <c r="W6" s="301"/>
      <c r="X6" s="301">
        <f t="shared" ref="X6:X7" si="1">IF(AND(C6="Smelter not listed",OR(LEN(D6)=0,LEN(E6)=0)),1,0)</f>
        <v>0</v>
      </c>
      <c r="Y6" s="301"/>
      <c r="Z6" s="301"/>
      <c r="AB6" s="302" t="str">
        <f t="shared" ref="AB6:AB7" si="2">B6&amp;C6</f>
        <v>GoldLS-NIKKO Copper Inc.</v>
      </c>
      <c r="AH6" s="428" t="s">
        <v>775</v>
      </c>
    </row>
    <row r="7" spans="1:37" s="302" customFormat="1" ht="20.25">
      <c r="A7" s="249"/>
      <c r="B7" s="423" t="s">
        <v>1655</v>
      </c>
      <c r="C7" s="424" t="str">
        <f>'[1]Smelter List'!$C$7</f>
        <v>Metallo-Chimique N.V.</v>
      </c>
      <c r="D7" s="425" t="s">
        <v>15467</v>
      </c>
      <c r="E7" s="250" t="s">
        <v>1616</v>
      </c>
      <c r="F7" s="250" t="s">
        <v>2604</v>
      </c>
      <c r="G7" s="250" t="s">
        <v>2275</v>
      </c>
      <c r="H7" s="426" t="s">
        <v>15468</v>
      </c>
      <c r="I7" s="252" t="s">
        <v>2605</v>
      </c>
      <c r="J7" s="252" t="s">
        <v>4611</v>
      </c>
      <c r="K7" s="429" t="s">
        <v>15469</v>
      </c>
      <c r="L7" s="429" t="s">
        <v>15470</v>
      </c>
      <c r="M7" s="254"/>
      <c r="N7" s="429" t="s">
        <v>15471</v>
      </c>
      <c r="O7" s="429" t="s">
        <v>15471</v>
      </c>
      <c r="P7" s="429" t="s">
        <v>774</v>
      </c>
      <c r="Q7" s="430" t="s">
        <v>15472</v>
      </c>
      <c r="R7" s="250" t="s">
        <v>15467</v>
      </c>
      <c r="S7" s="264" t="str">
        <f t="shared" ca="1" si="0"/>
        <v>BELGIUM</v>
      </c>
      <c r="T7" s="264" t="str">
        <f ca="1">IF(B7="","",IF(ISERROR(MATCH($J7,[2]SorP!$B$1:$B$6230,0)),"",INDIRECT("'SorP'!$A$"&amp;MATCH($J7,[2]SorP!$B$1:$B$6230,0))))</f>
        <v>BE-VAN</v>
      </c>
      <c r="U7" s="299"/>
      <c r="V7" s="300">
        <f>IF(C7="",NA(),MATCH($B7&amp;$C7,'[2]Smelter Look-up'!$J:$J,0))</f>
        <v>420</v>
      </c>
      <c r="W7" s="301"/>
      <c r="X7" s="301">
        <f t="shared" si="1"/>
        <v>0</v>
      </c>
      <c r="Y7" s="301"/>
      <c r="Z7" s="301"/>
      <c r="AB7" s="302" t="str">
        <f t="shared" si="2"/>
        <v>TinMetallo-Chimique N.V.</v>
      </c>
      <c r="AH7" s="428" t="s">
        <v>776</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ref="S6:S69" ca="1" si="3">IF(B8="","",IF(ISERROR(MATCH($E8,CL,0)),"Unknown",INDIRECT("'C'!$A$"&amp;MATCH($E8,CL,0)+1)))</f>
        <v/>
      </c>
      <c r="T8" s="264" t="str">
        <f ca="1">IF(B8="","",IF(ISERROR(MATCH($J8,SorP!$B$1:$B$6230,0)),"",INDIRECT("'SorP'!$A$"&amp;MATCH($J8,SorP!$B$1:$B$6230,0))))</f>
        <v/>
      </c>
      <c r="U8" s="299"/>
      <c r="V8" s="300" t="e">
        <f>IF(C8="",NA(),MATCH($B8&amp;$C8,'Smelter Look-up'!$J:$J,0))</f>
        <v>#N/A</v>
      </c>
      <c r="W8" s="301"/>
      <c r="X8" s="301">
        <f t="shared" ref="X6:X69" ca="1" si="4">IF(AND(C8="Smelter not listed",OR(LEN(D8)=0,LEN(E8)=0)),1,0)</f>
        <v>0</v>
      </c>
      <c r="Y8" s="301"/>
      <c r="Z8" s="301"/>
      <c r="AB8" s="303" t="str">
        <f t="shared" ref="AB6:AB69" si="5">B8&amp;C8</f>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3"/>
        <v/>
      </c>
      <c r="T9" s="264" t="str">
        <f ca="1">IF(B9="","",IF(ISERROR(MATCH($J9,SorP!$B$1:$B$6230,0)),"",INDIRECT("'SorP'!$A$"&amp;MATCH($J9,SorP!$B$1:$B$6230,0))))</f>
        <v/>
      </c>
      <c r="U9" s="299"/>
      <c r="V9" s="300" t="e">
        <f>IF(C9="",NA(),MATCH($B9&amp;$C9,'Smelter Look-up'!$J:$J,0))</f>
        <v>#N/A</v>
      </c>
      <c r="W9" s="301"/>
      <c r="X9" s="301">
        <f t="shared" ca="1" si="4"/>
        <v>0</v>
      </c>
      <c r="Y9" s="301"/>
      <c r="Z9" s="301"/>
      <c r="AB9" s="303" t="str">
        <f t="shared" si="5"/>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3"/>
        <v/>
      </c>
      <c r="T10" s="264" t="str">
        <f ca="1">IF(B10="","",IF(ISERROR(MATCH($J10,SorP!$B$1:$B$6230,0)),"",INDIRECT("'SorP'!$A$"&amp;MATCH($J10,SorP!$B$1:$B$6230,0))))</f>
        <v/>
      </c>
      <c r="U10" s="299"/>
      <c r="V10" s="300" t="e">
        <f>IF(C10="",NA(),MATCH($B10&amp;$C10,'Smelter Look-up'!$J:$J,0))</f>
        <v>#N/A</v>
      </c>
      <c r="W10" s="301"/>
      <c r="X10" s="301">
        <f t="shared" ca="1" si="4"/>
        <v>0</v>
      </c>
      <c r="Y10" s="301"/>
      <c r="Z10" s="301"/>
      <c r="AB10" s="303" t="str">
        <f t="shared" si="5"/>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3"/>
        <v/>
      </c>
      <c r="T11" s="264" t="str">
        <f ca="1">IF(B11="","",IF(ISERROR(MATCH($J11,SorP!$B$1:$B$6230,0)),"",INDIRECT("'SorP'!$A$"&amp;MATCH($J11,SorP!$B$1:$B$6230,0))))</f>
        <v/>
      </c>
      <c r="U11" s="299"/>
      <c r="V11" s="300" t="e">
        <f>IF(C11="",NA(),MATCH($B11&amp;$C11,'Smelter Look-up'!$J:$J,0))</f>
        <v>#N/A</v>
      </c>
      <c r="W11" s="301"/>
      <c r="X11" s="301">
        <f t="shared" ca="1" si="4"/>
        <v>0</v>
      </c>
      <c r="Y11" s="301"/>
      <c r="Z11" s="301"/>
      <c r="AB11" s="303" t="str">
        <f t="shared" si="5"/>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3"/>
        <v/>
      </c>
      <c r="T12" s="264" t="str">
        <f ca="1">IF(B12="","",IF(ISERROR(MATCH($J12,SorP!$B$1:$B$6230,0)),"",INDIRECT("'SorP'!$A$"&amp;MATCH($J12,SorP!$B$1:$B$6230,0))))</f>
        <v/>
      </c>
      <c r="U12" s="299"/>
      <c r="V12" s="300" t="e">
        <f>IF(C12="",NA(),MATCH($B12&amp;$C12,'Smelter Look-up'!$J:$J,0))</f>
        <v>#N/A</v>
      </c>
      <c r="W12" s="301"/>
      <c r="X12" s="301">
        <f t="shared" ca="1" si="4"/>
        <v>0</v>
      </c>
      <c r="Y12" s="301"/>
      <c r="Z12" s="301"/>
      <c r="AB12" s="303" t="str">
        <f t="shared" si="5"/>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3"/>
        <v/>
      </c>
      <c r="T13" s="264" t="str">
        <f ca="1">IF(B13="","",IF(ISERROR(MATCH($J13,SorP!$B$1:$B$6230,0)),"",INDIRECT("'SorP'!$A$"&amp;MATCH($J13,SorP!$B$1:$B$6230,0))))</f>
        <v/>
      </c>
      <c r="U13" s="299"/>
      <c r="V13" s="300" t="e">
        <f>IF(C13="",NA(),MATCH($B13&amp;$C13,'Smelter Look-up'!$J:$J,0))</f>
        <v>#N/A</v>
      </c>
      <c r="W13" s="301"/>
      <c r="X13" s="301">
        <f t="shared" ca="1" si="4"/>
        <v>0</v>
      </c>
      <c r="Y13" s="301"/>
      <c r="Z13" s="301"/>
      <c r="AB13" s="303" t="str">
        <f t="shared" si="5"/>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3"/>
        <v/>
      </c>
      <c r="T14" s="264" t="str">
        <f ca="1">IF(B14="","",IF(ISERROR(MATCH($J14,SorP!$B$1:$B$6230,0)),"",INDIRECT("'SorP'!$A$"&amp;MATCH($J14,SorP!$B$1:$B$6230,0))))</f>
        <v/>
      </c>
      <c r="U14" s="299"/>
      <c r="V14" s="300" t="e">
        <f>IF(C14="",NA(),MATCH($B14&amp;$C14,'Smelter Look-up'!$J:$J,0))</f>
        <v>#N/A</v>
      </c>
      <c r="W14" s="301"/>
      <c r="X14" s="301">
        <f t="shared" ca="1" si="4"/>
        <v>0</v>
      </c>
      <c r="Y14" s="301"/>
      <c r="Z14" s="301"/>
      <c r="AB14" s="303" t="str">
        <f t="shared" si="5"/>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3"/>
        <v/>
      </c>
      <c r="T15" s="264" t="str">
        <f ca="1">IF(B15="","",IF(ISERROR(MATCH($J15,SorP!$B$1:$B$6230,0)),"",INDIRECT("'SorP'!$A$"&amp;MATCH($J15,SorP!$B$1:$B$6230,0))))</f>
        <v/>
      </c>
      <c r="U15" s="299"/>
      <c r="V15" s="300" t="e">
        <f>IF(C15="",NA(),MATCH($B15&amp;$C15,'Smelter Look-up'!$J:$J,0))</f>
        <v>#N/A</v>
      </c>
      <c r="W15" s="301"/>
      <c r="X15" s="301">
        <f t="shared" ca="1" si="4"/>
        <v>0</v>
      </c>
      <c r="Y15" s="301"/>
      <c r="Z15" s="301"/>
      <c r="AB15" s="303" t="str">
        <f t="shared" si="5"/>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3"/>
        <v/>
      </c>
      <c r="T16" s="264" t="str">
        <f ca="1">IF(B16="","",IF(ISERROR(MATCH($J16,SorP!$B$1:$B$6230,0)),"",INDIRECT("'SorP'!$A$"&amp;MATCH($J16,SorP!$B$1:$B$6230,0))))</f>
        <v/>
      </c>
      <c r="U16" s="299"/>
      <c r="V16" s="300" t="e">
        <f>IF(C16="",NA(),MATCH($B16&amp;$C16,'Smelter Look-up'!$J:$J,0))</f>
        <v>#N/A</v>
      </c>
      <c r="W16" s="301"/>
      <c r="X16" s="301">
        <f t="shared" ca="1" si="4"/>
        <v>0</v>
      </c>
      <c r="Y16" s="301"/>
      <c r="Z16" s="301"/>
      <c r="AB16" s="303" t="str">
        <f t="shared" si="5"/>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3"/>
        <v/>
      </c>
      <c r="T17" s="264" t="str">
        <f ca="1">IF(B17="","",IF(ISERROR(MATCH($J17,SorP!$B$1:$B$6230,0)),"",INDIRECT("'SorP'!$A$"&amp;MATCH($J17,SorP!$B$1:$B$6230,0))))</f>
        <v/>
      </c>
      <c r="U17" s="299"/>
      <c r="V17" s="300" t="e">
        <f>IF(C17="",NA(),MATCH($B17&amp;$C17,'Smelter Look-up'!$J:$J,0))</f>
        <v>#N/A</v>
      </c>
      <c r="W17" s="301"/>
      <c r="X17" s="301">
        <f t="shared" ca="1" si="4"/>
        <v>0</v>
      </c>
      <c r="Y17" s="301"/>
      <c r="Z17" s="301"/>
      <c r="AB17" s="303" t="str">
        <f t="shared" si="5"/>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3"/>
        <v/>
      </c>
      <c r="T18" s="264" t="str">
        <f ca="1">IF(B18="","",IF(ISERROR(MATCH($J18,SorP!$B$1:$B$6230,0)),"",INDIRECT("'SorP'!$A$"&amp;MATCH($J18,SorP!$B$1:$B$6230,0))))</f>
        <v/>
      </c>
      <c r="U18" s="299"/>
      <c r="V18" s="300" t="e">
        <f>IF(C18="",NA(),MATCH($B18&amp;$C18,'Smelter Look-up'!$J:$J,0))</f>
        <v>#N/A</v>
      </c>
      <c r="W18" s="301"/>
      <c r="X18" s="301">
        <f t="shared" ca="1" si="4"/>
        <v>0</v>
      </c>
      <c r="Y18" s="301"/>
      <c r="Z18" s="301"/>
      <c r="AB18" s="303" t="str">
        <f t="shared" si="5"/>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3"/>
        <v/>
      </c>
      <c r="T19" s="264" t="str">
        <f ca="1">IF(B19="","",IF(ISERROR(MATCH($J19,SorP!$B$1:$B$6230,0)),"",INDIRECT("'SorP'!$A$"&amp;MATCH($J19,SorP!$B$1:$B$6230,0))))</f>
        <v/>
      </c>
      <c r="U19" s="299"/>
      <c r="V19" s="300" t="e">
        <f>IF(C19="",NA(),MATCH($B19&amp;$C19,'Smelter Look-up'!$J:$J,0))</f>
        <v>#N/A</v>
      </c>
      <c r="W19" s="301"/>
      <c r="X19" s="301">
        <f t="shared" ca="1" si="4"/>
        <v>0</v>
      </c>
      <c r="Y19" s="301"/>
      <c r="Z19" s="301"/>
      <c r="AB19" s="303" t="str">
        <f t="shared" si="5"/>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3"/>
        <v/>
      </c>
      <c r="T20" s="264" t="str">
        <f ca="1">IF(B20="","",IF(ISERROR(MATCH($J20,SorP!$B$1:$B$6230,0)),"",INDIRECT("'SorP'!$A$"&amp;MATCH($J20,SorP!$B$1:$B$6230,0))))</f>
        <v/>
      </c>
      <c r="U20" s="299"/>
      <c r="V20" s="300" t="e">
        <f>IF(C20="",NA(),MATCH($B20&amp;$C20,'Smelter Look-up'!$J:$J,0))</f>
        <v>#N/A</v>
      </c>
      <c r="W20" s="301"/>
      <c r="X20" s="301">
        <f t="shared" ca="1" si="4"/>
        <v>0</v>
      </c>
      <c r="Y20" s="301"/>
      <c r="Z20" s="301"/>
      <c r="AB20" s="303" t="str">
        <f t="shared" si="5"/>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3"/>
        <v/>
      </c>
      <c r="T21" s="264" t="str">
        <f ca="1">IF(B21="","",IF(ISERROR(MATCH($J21,SorP!$B$1:$B$6230,0)),"",INDIRECT("'SorP'!$A$"&amp;MATCH($J21,SorP!$B$1:$B$6230,0))))</f>
        <v/>
      </c>
      <c r="U21" s="299"/>
      <c r="V21" s="300" t="e">
        <f>IF(C21="",NA(),MATCH($B21&amp;$C21,'Smelter Look-up'!$J:$J,0))</f>
        <v>#N/A</v>
      </c>
      <c r="W21" s="301"/>
      <c r="X21" s="301">
        <f t="shared" ca="1" si="4"/>
        <v>0</v>
      </c>
      <c r="Y21" s="301"/>
      <c r="Z21" s="301"/>
      <c r="AB21" s="303" t="str">
        <f t="shared" si="5"/>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3"/>
        <v/>
      </c>
      <c r="T22" s="264" t="str">
        <f ca="1">IF(B22="","",IF(ISERROR(MATCH($J22,SorP!$B$1:$B$6230,0)),"",INDIRECT("'SorP'!$A$"&amp;MATCH($J22,SorP!$B$1:$B$6230,0))))</f>
        <v/>
      </c>
      <c r="U22" s="299"/>
      <c r="V22" s="300" t="e">
        <f>IF(C22="",NA(),MATCH($B22&amp;$C22,'Smelter Look-up'!$J:$J,0))</f>
        <v>#N/A</v>
      </c>
      <c r="W22" s="301"/>
      <c r="X22" s="301">
        <f t="shared" ca="1" si="4"/>
        <v>0</v>
      </c>
      <c r="Y22" s="301"/>
      <c r="Z22" s="301"/>
      <c r="AB22" s="303" t="str">
        <f t="shared" si="5"/>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3"/>
        <v/>
      </c>
      <c r="T23" s="264" t="str">
        <f ca="1">IF(B23="","",IF(ISERROR(MATCH($J23,SorP!$B$1:$B$6230,0)),"",INDIRECT("'SorP'!$A$"&amp;MATCH($J23,SorP!$B$1:$B$6230,0))))</f>
        <v/>
      </c>
      <c r="U23" s="299"/>
      <c r="V23" s="300" t="e">
        <f>IF(C23="",NA(),MATCH($B23&amp;$C23,'Smelter Look-up'!$J:$J,0))</f>
        <v>#N/A</v>
      </c>
      <c r="W23" s="301"/>
      <c r="X23" s="301">
        <f t="shared" ca="1" si="4"/>
        <v>0</v>
      </c>
      <c r="Y23" s="301"/>
      <c r="Z23" s="301"/>
      <c r="AB23" s="303" t="str">
        <f t="shared" si="5"/>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3"/>
        <v/>
      </c>
      <c r="T24" s="264" t="str">
        <f ca="1">IF(B24="","",IF(ISERROR(MATCH($J24,SorP!$B$1:$B$6230,0)),"",INDIRECT("'SorP'!$A$"&amp;MATCH($J24,SorP!$B$1:$B$6230,0))))</f>
        <v/>
      </c>
      <c r="U24" s="299"/>
      <c r="V24" s="300" t="e">
        <f>IF(C24="",NA(),MATCH($B24&amp;$C24,'Smelter Look-up'!$J:$J,0))</f>
        <v>#N/A</v>
      </c>
      <c r="W24" s="301"/>
      <c r="X24" s="301">
        <f t="shared" ca="1" si="4"/>
        <v>0</v>
      </c>
      <c r="Y24" s="301"/>
      <c r="Z24" s="301"/>
      <c r="AB24" s="303" t="str">
        <f t="shared" si="5"/>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3"/>
        <v/>
      </c>
      <c r="T25" s="264" t="str">
        <f ca="1">IF(B25="","",IF(ISERROR(MATCH($J25,SorP!$B$1:$B$6230,0)),"",INDIRECT("'SorP'!$A$"&amp;MATCH($J25,SorP!$B$1:$B$6230,0))))</f>
        <v/>
      </c>
      <c r="U25" s="299"/>
      <c r="V25" s="300" t="e">
        <f>IF(C25="",NA(),MATCH($B25&amp;$C25,'Smelter Look-up'!$J:$J,0))</f>
        <v>#N/A</v>
      </c>
      <c r="W25" s="301"/>
      <c r="X25" s="301">
        <f t="shared" ca="1" si="4"/>
        <v>0</v>
      </c>
      <c r="Y25" s="301"/>
      <c r="Z25" s="301"/>
      <c r="AB25" s="303" t="str">
        <f t="shared" si="5"/>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3"/>
        <v/>
      </c>
      <c r="T26" s="264" t="str">
        <f ca="1">IF(B26="","",IF(ISERROR(MATCH($J26,SorP!$B$1:$B$6230,0)),"",INDIRECT("'SorP'!$A$"&amp;MATCH($J26,SorP!$B$1:$B$6230,0))))</f>
        <v/>
      </c>
      <c r="U26" s="299"/>
      <c r="V26" s="300" t="e">
        <f>IF(C26="",NA(),MATCH($B26&amp;$C26,'Smelter Look-up'!$J:$J,0))</f>
        <v>#N/A</v>
      </c>
      <c r="W26" s="301"/>
      <c r="X26" s="301">
        <f t="shared" ca="1" si="4"/>
        <v>0</v>
      </c>
      <c r="Y26" s="301"/>
      <c r="Z26" s="301"/>
      <c r="AB26" s="303" t="str">
        <f t="shared" si="5"/>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3"/>
        <v/>
      </c>
      <c r="T27" s="264" t="str">
        <f ca="1">IF(B27="","",IF(ISERROR(MATCH($J27,SorP!$B$1:$B$6230,0)),"",INDIRECT("'SorP'!$A$"&amp;MATCH($J27,SorP!$B$1:$B$6230,0))))</f>
        <v/>
      </c>
      <c r="U27" s="299"/>
      <c r="V27" s="300" t="e">
        <f>IF(C27="",NA(),MATCH($B27&amp;$C27,'Smelter Look-up'!$J:$J,0))</f>
        <v>#N/A</v>
      </c>
      <c r="W27" s="301"/>
      <c r="X27" s="301">
        <f t="shared" ca="1" si="4"/>
        <v>0</v>
      </c>
      <c r="Y27" s="301"/>
      <c r="Z27" s="301"/>
      <c r="AB27" s="303" t="str">
        <f t="shared" si="5"/>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3"/>
        <v/>
      </c>
      <c r="T28" s="264" t="str">
        <f ca="1">IF(B28="","",IF(ISERROR(MATCH($J28,SorP!$B$1:$B$6230,0)),"",INDIRECT("'SorP'!$A$"&amp;MATCH($J28,SorP!$B$1:$B$6230,0))))</f>
        <v/>
      </c>
      <c r="U28" s="299"/>
      <c r="V28" s="300" t="e">
        <f>IF(C28="",NA(),MATCH($B28&amp;$C28,'Smelter Look-up'!$J:$J,0))</f>
        <v>#N/A</v>
      </c>
      <c r="W28" s="301"/>
      <c r="X28" s="301">
        <f t="shared" ca="1" si="4"/>
        <v>0</v>
      </c>
      <c r="Y28" s="301"/>
      <c r="Z28" s="301"/>
      <c r="AB28" s="303" t="str">
        <f t="shared" si="5"/>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3"/>
        <v/>
      </c>
      <c r="T29" s="264" t="str">
        <f ca="1">IF(B29="","",IF(ISERROR(MATCH($J29,SorP!$B$1:$B$6230,0)),"",INDIRECT("'SorP'!$A$"&amp;MATCH($J29,SorP!$B$1:$B$6230,0))))</f>
        <v/>
      </c>
      <c r="U29" s="299"/>
      <c r="V29" s="300" t="e">
        <f>IF(C29="",NA(),MATCH($B29&amp;$C29,'Smelter Look-up'!$J:$J,0))</f>
        <v>#N/A</v>
      </c>
      <c r="W29" s="301"/>
      <c r="X29" s="301">
        <f t="shared" ca="1" si="4"/>
        <v>0</v>
      </c>
      <c r="Y29" s="301"/>
      <c r="Z29" s="301"/>
      <c r="AB29" s="303" t="str">
        <f t="shared" si="5"/>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3"/>
        <v/>
      </c>
      <c r="T30" s="264" t="str">
        <f ca="1">IF(B30="","",IF(ISERROR(MATCH($J30,SorP!$B$1:$B$6230,0)),"",INDIRECT("'SorP'!$A$"&amp;MATCH($J30,SorP!$B$1:$B$6230,0))))</f>
        <v/>
      </c>
      <c r="U30" s="299"/>
      <c r="V30" s="300" t="e">
        <f>IF(C30="",NA(),MATCH($B30&amp;$C30,'Smelter Look-up'!$J:$J,0))</f>
        <v>#N/A</v>
      </c>
      <c r="W30" s="301"/>
      <c r="X30" s="301">
        <f t="shared" ca="1" si="4"/>
        <v>0</v>
      </c>
      <c r="Y30" s="301"/>
      <c r="Z30" s="301"/>
      <c r="AB30" s="303" t="str">
        <f t="shared" si="5"/>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3"/>
        <v/>
      </c>
      <c r="T31" s="264" t="str">
        <f ca="1">IF(B31="","",IF(ISERROR(MATCH($J31,SorP!$B$1:$B$6230,0)),"",INDIRECT("'SorP'!$A$"&amp;MATCH($J31,SorP!$B$1:$B$6230,0))))</f>
        <v/>
      </c>
      <c r="U31" s="299"/>
      <c r="V31" s="300" t="e">
        <f>IF(C31="",NA(),MATCH($B31&amp;$C31,'Smelter Look-up'!$J:$J,0))</f>
        <v>#N/A</v>
      </c>
      <c r="W31" s="301"/>
      <c r="X31" s="301">
        <f t="shared" ca="1" si="4"/>
        <v>0</v>
      </c>
      <c r="Y31" s="301"/>
      <c r="Z31" s="301"/>
      <c r="AB31" s="303" t="str">
        <f t="shared" si="5"/>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3"/>
        <v/>
      </c>
      <c r="T32" s="264" t="str">
        <f ca="1">IF(B32="","",IF(ISERROR(MATCH($J32,SorP!$B$1:$B$6230,0)),"",INDIRECT("'SorP'!$A$"&amp;MATCH($J32,SorP!$B$1:$B$6230,0))))</f>
        <v/>
      </c>
      <c r="U32" s="299"/>
      <c r="V32" s="300" t="e">
        <f>IF(C32="",NA(),MATCH($B32&amp;$C32,'Smelter Look-up'!$J:$J,0))</f>
        <v>#N/A</v>
      </c>
      <c r="W32" s="301"/>
      <c r="X32" s="301">
        <f t="shared" ca="1" si="4"/>
        <v>0</v>
      </c>
      <c r="Y32" s="301"/>
      <c r="Z32" s="301"/>
      <c r="AB32" s="303" t="str">
        <f t="shared" si="5"/>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3"/>
        <v/>
      </c>
      <c r="T33" s="264" t="str">
        <f ca="1">IF(B33="","",IF(ISERROR(MATCH($J33,SorP!$B$1:$B$6230,0)),"",INDIRECT("'SorP'!$A$"&amp;MATCH($J33,SorP!$B$1:$B$6230,0))))</f>
        <v/>
      </c>
      <c r="U33" s="299"/>
      <c r="V33" s="300" t="e">
        <f>IF(C33="",NA(),MATCH($B33&amp;$C33,'Smelter Look-up'!$J:$J,0))</f>
        <v>#N/A</v>
      </c>
      <c r="W33" s="301"/>
      <c r="X33" s="301">
        <f t="shared" ca="1" si="4"/>
        <v>0</v>
      </c>
      <c r="Y33" s="301"/>
      <c r="Z33" s="301"/>
      <c r="AB33" s="303" t="str">
        <f t="shared" si="5"/>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3"/>
        <v/>
      </c>
      <c r="T34" s="264" t="str">
        <f ca="1">IF(B34="","",IF(ISERROR(MATCH($J34,SorP!$B$1:$B$6230,0)),"",INDIRECT("'SorP'!$A$"&amp;MATCH($J34,SorP!$B$1:$B$6230,0))))</f>
        <v/>
      </c>
      <c r="U34" s="299"/>
      <c r="V34" s="300" t="e">
        <f>IF(C34="",NA(),MATCH($B34&amp;$C34,'Smelter Look-up'!$J:$J,0))</f>
        <v>#N/A</v>
      </c>
      <c r="W34" s="301"/>
      <c r="X34" s="301">
        <f t="shared" ca="1" si="4"/>
        <v>0</v>
      </c>
      <c r="Y34" s="301"/>
      <c r="Z34" s="301"/>
      <c r="AB34" s="303" t="str">
        <f t="shared" si="5"/>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3"/>
        <v/>
      </c>
      <c r="T35" s="264" t="str">
        <f ca="1">IF(B35="","",IF(ISERROR(MATCH($J35,SorP!$B$1:$B$6230,0)),"",INDIRECT("'SorP'!$A$"&amp;MATCH($J35,SorP!$B$1:$B$6230,0))))</f>
        <v/>
      </c>
      <c r="U35" s="299"/>
      <c r="V35" s="300" t="e">
        <f>IF(C35="",NA(),MATCH($B35&amp;$C35,'Smelter Look-up'!$J:$J,0))</f>
        <v>#N/A</v>
      </c>
      <c r="W35" s="301"/>
      <c r="X35" s="301">
        <f t="shared" ca="1" si="4"/>
        <v>0</v>
      </c>
      <c r="Y35" s="301"/>
      <c r="Z35" s="301"/>
      <c r="AB35" s="303" t="str">
        <f t="shared" si="5"/>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3"/>
        <v/>
      </c>
      <c r="T36" s="264" t="str">
        <f ca="1">IF(B36="","",IF(ISERROR(MATCH($J36,SorP!$B$1:$B$6230,0)),"",INDIRECT("'SorP'!$A$"&amp;MATCH($J36,SorP!$B$1:$B$6230,0))))</f>
        <v/>
      </c>
      <c r="U36" s="299"/>
      <c r="V36" s="300" t="e">
        <f>IF(C36="",NA(),MATCH($B36&amp;$C36,'Smelter Look-up'!$J:$J,0))</f>
        <v>#N/A</v>
      </c>
      <c r="W36" s="301"/>
      <c r="X36" s="301">
        <f t="shared" ca="1" si="4"/>
        <v>0</v>
      </c>
      <c r="Y36" s="301"/>
      <c r="Z36" s="301"/>
      <c r="AB36" s="303" t="str">
        <f t="shared" si="5"/>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3"/>
        <v/>
      </c>
      <c r="T37" s="264" t="str">
        <f ca="1">IF(B37="","",IF(ISERROR(MATCH($J37,SorP!$B$1:$B$6230,0)),"",INDIRECT("'SorP'!$A$"&amp;MATCH($J37,SorP!$B$1:$B$6230,0))))</f>
        <v/>
      </c>
      <c r="U37" s="299"/>
      <c r="V37" s="300" t="e">
        <f>IF(C37="",NA(),MATCH($B37&amp;$C37,'Smelter Look-up'!$J:$J,0))</f>
        <v>#N/A</v>
      </c>
      <c r="W37" s="301"/>
      <c r="X37" s="301">
        <f t="shared" ca="1" si="4"/>
        <v>0</v>
      </c>
      <c r="Y37" s="301"/>
      <c r="Z37" s="301"/>
      <c r="AB37" s="303" t="str">
        <f t="shared" si="5"/>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3"/>
        <v/>
      </c>
      <c r="T38" s="264" t="str">
        <f ca="1">IF(B38="","",IF(ISERROR(MATCH($J38,SorP!$B$1:$B$6230,0)),"",INDIRECT("'SorP'!$A$"&amp;MATCH($J38,SorP!$B$1:$B$6230,0))))</f>
        <v/>
      </c>
      <c r="U38" s="299"/>
      <c r="V38" s="300" t="e">
        <f>IF(C38="",NA(),MATCH($B38&amp;$C38,'Smelter Look-up'!$J:$J,0))</f>
        <v>#N/A</v>
      </c>
      <c r="W38" s="301"/>
      <c r="X38" s="301">
        <f t="shared" ca="1" si="4"/>
        <v>0</v>
      </c>
      <c r="Y38" s="301"/>
      <c r="Z38" s="301"/>
      <c r="AB38" s="303" t="str">
        <f t="shared" si="5"/>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3"/>
        <v/>
      </c>
      <c r="T39" s="264" t="str">
        <f ca="1">IF(B39="","",IF(ISERROR(MATCH($J39,SorP!$B$1:$B$6230,0)),"",INDIRECT("'SorP'!$A$"&amp;MATCH($J39,SorP!$B$1:$B$6230,0))))</f>
        <v/>
      </c>
      <c r="U39" s="299"/>
      <c r="V39" s="300" t="e">
        <f>IF(C39="",NA(),MATCH($B39&amp;$C39,'Smelter Look-up'!$J:$J,0))</f>
        <v>#N/A</v>
      </c>
      <c r="W39" s="301"/>
      <c r="X39" s="301">
        <f t="shared" ca="1" si="4"/>
        <v>0</v>
      </c>
      <c r="Y39" s="301"/>
      <c r="Z39" s="301"/>
      <c r="AB39" s="303" t="str">
        <f t="shared" si="5"/>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3"/>
        <v/>
      </c>
      <c r="T40" s="264" t="str">
        <f ca="1">IF(B40="","",IF(ISERROR(MATCH($J40,SorP!$B$1:$B$6230,0)),"",INDIRECT("'SorP'!$A$"&amp;MATCH($J40,SorP!$B$1:$B$6230,0))))</f>
        <v/>
      </c>
      <c r="U40" s="299"/>
      <c r="V40" s="300" t="e">
        <f>IF(C40="",NA(),MATCH($B40&amp;$C40,'Smelter Look-up'!$J:$J,0))</f>
        <v>#N/A</v>
      </c>
      <c r="W40" s="301"/>
      <c r="X40" s="301">
        <f t="shared" ca="1" si="4"/>
        <v>0</v>
      </c>
      <c r="Y40" s="301"/>
      <c r="Z40" s="301"/>
      <c r="AB40" s="303" t="str">
        <f t="shared" si="5"/>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3"/>
        <v/>
      </c>
      <c r="T41" s="264" t="str">
        <f ca="1">IF(B41="","",IF(ISERROR(MATCH($J41,SorP!$B$1:$B$6230,0)),"",INDIRECT("'SorP'!$A$"&amp;MATCH($J41,SorP!$B$1:$B$6230,0))))</f>
        <v/>
      </c>
      <c r="U41" s="299"/>
      <c r="V41" s="300" t="e">
        <f>IF(C41="",NA(),MATCH($B41&amp;$C41,'Smelter Look-up'!$J:$J,0))</f>
        <v>#N/A</v>
      </c>
      <c r="W41" s="301"/>
      <c r="X41" s="301">
        <f t="shared" ca="1" si="4"/>
        <v>0</v>
      </c>
      <c r="Y41" s="301"/>
      <c r="Z41" s="301"/>
      <c r="AB41" s="303" t="str">
        <f t="shared" si="5"/>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3"/>
        <v/>
      </c>
      <c r="T42" s="264" t="str">
        <f ca="1">IF(B42="","",IF(ISERROR(MATCH($J42,SorP!$B$1:$B$6230,0)),"",INDIRECT("'SorP'!$A$"&amp;MATCH($J42,SorP!$B$1:$B$6230,0))))</f>
        <v/>
      </c>
      <c r="U42" s="299"/>
      <c r="V42" s="300" t="e">
        <f>IF(C42="",NA(),MATCH($B42&amp;$C42,'Smelter Look-up'!$J:$J,0))</f>
        <v>#N/A</v>
      </c>
      <c r="W42" s="301"/>
      <c r="X42" s="301">
        <f t="shared" ca="1" si="4"/>
        <v>0</v>
      </c>
      <c r="Y42" s="301"/>
      <c r="Z42" s="301"/>
      <c r="AB42" s="303" t="str">
        <f t="shared" si="5"/>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3"/>
        <v/>
      </c>
      <c r="T43" s="264" t="str">
        <f ca="1">IF(B43="","",IF(ISERROR(MATCH($J43,SorP!$B$1:$B$6230,0)),"",INDIRECT("'SorP'!$A$"&amp;MATCH($J43,SorP!$B$1:$B$6230,0))))</f>
        <v/>
      </c>
      <c r="U43" s="299"/>
      <c r="V43" s="300" t="e">
        <f>IF(C43="",NA(),MATCH($B43&amp;$C43,'Smelter Look-up'!$J:$J,0))</f>
        <v>#N/A</v>
      </c>
      <c r="W43" s="301"/>
      <c r="X43" s="301">
        <f t="shared" ca="1" si="4"/>
        <v>0</v>
      </c>
      <c r="Y43" s="301"/>
      <c r="Z43" s="301"/>
      <c r="AB43" s="303" t="str">
        <f t="shared" si="5"/>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3"/>
        <v/>
      </c>
      <c r="T44" s="264" t="str">
        <f ca="1">IF(B44="","",IF(ISERROR(MATCH($J44,SorP!$B$1:$B$6230,0)),"",INDIRECT("'SorP'!$A$"&amp;MATCH($J44,SorP!$B$1:$B$6230,0))))</f>
        <v/>
      </c>
      <c r="U44" s="299"/>
      <c r="V44" s="300" t="e">
        <f>IF(C44="",NA(),MATCH($B44&amp;$C44,'Smelter Look-up'!$J:$J,0))</f>
        <v>#N/A</v>
      </c>
      <c r="W44" s="301"/>
      <c r="X44" s="301">
        <f t="shared" ca="1" si="4"/>
        <v>0</v>
      </c>
      <c r="Y44" s="301"/>
      <c r="Z44" s="301"/>
      <c r="AB44" s="303" t="str">
        <f t="shared" si="5"/>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3"/>
        <v/>
      </c>
      <c r="T45" s="264" t="str">
        <f ca="1">IF(B45="","",IF(ISERROR(MATCH($J45,SorP!$B$1:$B$6230,0)),"",INDIRECT("'SorP'!$A$"&amp;MATCH($J45,SorP!$B$1:$B$6230,0))))</f>
        <v/>
      </c>
      <c r="U45" s="299"/>
      <c r="V45" s="300" t="e">
        <f>IF(C45="",NA(),MATCH($B45&amp;$C45,'Smelter Look-up'!$J:$J,0))</f>
        <v>#N/A</v>
      </c>
      <c r="W45" s="301"/>
      <c r="X45" s="301">
        <f t="shared" ca="1" si="4"/>
        <v>0</v>
      </c>
      <c r="Y45" s="301"/>
      <c r="Z45" s="301"/>
      <c r="AB45" s="303" t="str">
        <f t="shared" si="5"/>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3"/>
        <v/>
      </c>
      <c r="T46" s="264" t="str">
        <f ca="1">IF(B46="","",IF(ISERROR(MATCH($J46,SorP!$B$1:$B$6230,0)),"",INDIRECT("'SorP'!$A$"&amp;MATCH($J46,SorP!$B$1:$B$6230,0))))</f>
        <v/>
      </c>
      <c r="U46" s="299"/>
      <c r="V46" s="300" t="e">
        <f>IF(C46="",NA(),MATCH($B46&amp;$C46,'Smelter Look-up'!$J:$J,0))</f>
        <v>#N/A</v>
      </c>
      <c r="W46" s="301"/>
      <c r="X46" s="301">
        <f t="shared" ca="1" si="4"/>
        <v>0</v>
      </c>
      <c r="Y46" s="301"/>
      <c r="Z46" s="301"/>
      <c r="AB46" s="303" t="str">
        <f t="shared" si="5"/>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3"/>
        <v/>
      </c>
      <c r="T47" s="264" t="str">
        <f ca="1">IF(B47="","",IF(ISERROR(MATCH($J47,SorP!$B$1:$B$6230,0)),"",INDIRECT("'SorP'!$A$"&amp;MATCH($J47,SorP!$B$1:$B$6230,0))))</f>
        <v/>
      </c>
      <c r="U47" s="299"/>
      <c r="V47" s="300" t="e">
        <f>IF(C47="",NA(),MATCH($B47&amp;$C47,'Smelter Look-up'!$J:$J,0))</f>
        <v>#N/A</v>
      </c>
      <c r="W47" s="301"/>
      <c r="X47" s="301">
        <f t="shared" ca="1" si="4"/>
        <v>0</v>
      </c>
      <c r="Y47" s="301"/>
      <c r="Z47" s="301"/>
      <c r="AB47" s="303" t="str">
        <f t="shared" si="5"/>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3"/>
        <v/>
      </c>
      <c r="T48" s="264" t="str">
        <f ca="1">IF(B48="","",IF(ISERROR(MATCH($J48,SorP!$B$1:$B$6230,0)),"",INDIRECT("'SorP'!$A$"&amp;MATCH($J48,SorP!$B$1:$B$6230,0))))</f>
        <v/>
      </c>
      <c r="U48" s="299"/>
      <c r="V48" s="300" t="e">
        <f>IF(C48="",NA(),MATCH($B48&amp;$C48,'Smelter Look-up'!$J:$J,0))</f>
        <v>#N/A</v>
      </c>
      <c r="W48" s="301"/>
      <c r="X48" s="301">
        <f t="shared" ca="1" si="4"/>
        <v>0</v>
      </c>
      <c r="Y48" s="301"/>
      <c r="Z48" s="301"/>
      <c r="AB48" s="303" t="str">
        <f t="shared" si="5"/>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3"/>
        <v/>
      </c>
      <c r="T49" s="264" t="str">
        <f ca="1">IF(B49="","",IF(ISERROR(MATCH($J49,SorP!$B$1:$B$6230,0)),"",INDIRECT("'SorP'!$A$"&amp;MATCH($J49,SorP!$B$1:$B$6230,0))))</f>
        <v/>
      </c>
      <c r="U49" s="299"/>
      <c r="V49" s="300" t="e">
        <f>IF(C49="",NA(),MATCH($B49&amp;$C49,'Smelter Look-up'!$J:$J,0))</f>
        <v>#N/A</v>
      </c>
      <c r="W49" s="301"/>
      <c r="X49" s="301">
        <f t="shared" ca="1" si="4"/>
        <v>0</v>
      </c>
      <c r="Y49" s="301"/>
      <c r="Z49" s="301"/>
      <c r="AB49" s="303" t="str">
        <f t="shared" si="5"/>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3"/>
        <v/>
      </c>
      <c r="T50" s="264" t="str">
        <f ca="1">IF(B50="","",IF(ISERROR(MATCH($J50,SorP!$B$1:$B$6230,0)),"",INDIRECT("'SorP'!$A$"&amp;MATCH($J50,SorP!$B$1:$B$6230,0))))</f>
        <v/>
      </c>
      <c r="U50" s="299"/>
      <c r="V50" s="300" t="e">
        <f>IF(C50="",NA(),MATCH($B50&amp;$C50,'Smelter Look-up'!$J:$J,0))</f>
        <v>#N/A</v>
      </c>
      <c r="W50" s="301"/>
      <c r="X50" s="301">
        <f t="shared" ca="1" si="4"/>
        <v>0</v>
      </c>
      <c r="Y50" s="301"/>
      <c r="Z50" s="301"/>
      <c r="AB50" s="303" t="str">
        <f t="shared" si="5"/>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3"/>
        <v/>
      </c>
      <c r="T51" s="264" t="str">
        <f ca="1">IF(B51="","",IF(ISERROR(MATCH($J51,SorP!$B$1:$B$6230,0)),"",INDIRECT("'SorP'!$A$"&amp;MATCH($J51,SorP!$B$1:$B$6230,0))))</f>
        <v/>
      </c>
      <c r="U51" s="299"/>
      <c r="V51" s="300" t="e">
        <f>IF(C51="",NA(),MATCH($B51&amp;$C51,'Smelter Look-up'!$J:$J,0))</f>
        <v>#N/A</v>
      </c>
      <c r="W51" s="301"/>
      <c r="X51" s="301">
        <f t="shared" ca="1" si="4"/>
        <v>0</v>
      </c>
      <c r="Y51" s="301"/>
      <c r="Z51" s="301"/>
      <c r="AB51" s="303" t="str">
        <f t="shared" si="5"/>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3"/>
        <v/>
      </c>
      <c r="T52" s="264" t="str">
        <f ca="1">IF(B52="","",IF(ISERROR(MATCH($J52,SorP!$B$1:$B$6230,0)),"",INDIRECT("'SorP'!$A$"&amp;MATCH($J52,SorP!$B$1:$B$6230,0))))</f>
        <v/>
      </c>
      <c r="U52" s="299"/>
      <c r="V52" s="300" t="e">
        <f>IF(C52="",NA(),MATCH($B52&amp;$C52,'Smelter Look-up'!$J:$J,0))</f>
        <v>#N/A</v>
      </c>
      <c r="W52" s="301"/>
      <c r="X52" s="301">
        <f t="shared" ca="1" si="4"/>
        <v>0</v>
      </c>
      <c r="Y52" s="301"/>
      <c r="Z52" s="301"/>
      <c r="AB52" s="303" t="str">
        <f t="shared" si="5"/>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3"/>
        <v/>
      </c>
      <c r="T53" s="264" t="str">
        <f ca="1">IF(B53="","",IF(ISERROR(MATCH($J53,SorP!$B$1:$B$6230,0)),"",INDIRECT("'SorP'!$A$"&amp;MATCH($J53,SorP!$B$1:$B$6230,0))))</f>
        <v/>
      </c>
      <c r="U53" s="299"/>
      <c r="V53" s="300" t="e">
        <f>IF(C53="",NA(),MATCH($B53&amp;$C53,'Smelter Look-up'!$J:$J,0))</f>
        <v>#N/A</v>
      </c>
      <c r="W53" s="301"/>
      <c r="X53" s="301">
        <f t="shared" ca="1" si="4"/>
        <v>0</v>
      </c>
      <c r="Y53" s="301"/>
      <c r="Z53" s="301"/>
      <c r="AB53" s="303" t="str">
        <f t="shared" si="5"/>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3"/>
        <v/>
      </c>
      <c r="T54" s="264" t="str">
        <f ca="1">IF(B54="","",IF(ISERROR(MATCH($J54,SorP!$B$1:$B$6230,0)),"",INDIRECT("'SorP'!$A$"&amp;MATCH($J54,SorP!$B$1:$B$6230,0))))</f>
        <v/>
      </c>
      <c r="U54" s="299"/>
      <c r="V54" s="300" t="e">
        <f>IF(C54="",NA(),MATCH($B54&amp;$C54,'Smelter Look-up'!$J:$J,0))</f>
        <v>#N/A</v>
      </c>
      <c r="W54" s="301"/>
      <c r="X54" s="301">
        <f t="shared" ca="1" si="4"/>
        <v>0</v>
      </c>
      <c r="Y54" s="301"/>
      <c r="Z54" s="301"/>
      <c r="AB54" s="303" t="str">
        <f t="shared" si="5"/>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3"/>
        <v/>
      </c>
      <c r="T55" s="264" t="str">
        <f ca="1">IF(B55="","",IF(ISERROR(MATCH($J55,SorP!$B$1:$B$6230,0)),"",INDIRECT("'SorP'!$A$"&amp;MATCH($J55,SorP!$B$1:$B$6230,0))))</f>
        <v/>
      </c>
      <c r="U55" s="299"/>
      <c r="V55" s="300" t="e">
        <f>IF(C55="",NA(),MATCH($B55&amp;$C55,'Smelter Look-up'!$J:$J,0))</f>
        <v>#N/A</v>
      </c>
      <c r="W55" s="301"/>
      <c r="X55" s="301">
        <f t="shared" ca="1" si="4"/>
        <v>0</v>
      </c>
      <c r="Y55" s="301"/>
      <c r="Z55" s="301"/>
      <c r="AB55" s="303" t="str">
        <f t="shared" si="5"/>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3"/>
        <v/>
      </c>
      <c r="T56" s="264" t="str">
        <f ca="1">IF(B56="","",IF(ISERROR(MATCH($J56,SorP!$B$1:$B$6230,0)),"",INDIRECT("'SorP'!$A$"&amp;MATCH($J56,SorP!$B$1:$B$6230,0))))</f>
        <v/>
      </c>
      <c r="U56" s="299"/>
      <c r="V56" s="300" t="e">
        <f>IF(C56="",NA(),MATCH($B56&amp;$C56,'Smelter Look-up'!$J:$J,0))</f>
        <v>#N/A</v>
      </c>
      <c r="W56" s="301"/>
      <c r="X56" s="301">
        <f t="shared" ca="1" si="4"/>
        <v>0</v>
      </c>
      <c r="Y56" s="301"/>
      <c r="Z56" s="301"/>
      <c r="AB56" s="303" t="str">
        <f t="shared" si="5"/>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3"/>
        <v/>
      </c>
      <c r="T57" s="264" t="str">
        <f ca="1">IF(B57="","",IF(ISERROR(MATCH($J57,SorP!$B$1:$B$6230,0)),"",INDIRECT("'SorP'!$A$"&amp;MATCH($J57,SorP!$B$1:$B$6230,0))))</f>
        <v/>
      </c>
      <c r="U57" s="299"/>
      <c r="V57" s="300" t="e">
        <f>IF(C57="",NA(),MATCH($B57&amp;$C57,'Smelter Look-up'!$J:$J,0))</f>
        <v>#N/A</v>
      </c>
      <c r="W57" s="301"/>
      <c r="X57" s="301">
        <f t="shared" ca="1" si="4"/>
        <v>0</v>
      </c>
      <c r="Y57" s="301"/>
      <c r="Z57" s="301"/>
      <c r="AB57" s="303" t="str">
        <f t="shared" si="5"/>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3"/>
        <v/>
      </c>
      <c r="T58" s="264" t="str">
        <f ca="1">IF(B58="","",IF(ISERROR(MATCH($J58,SorP!$B$1:$B$6230,0)),"",INDIRECT("'SorP'!$A$"&amp;MATCH($J58,SorP!$B$1:$B$6230,0))))</f>
        <v/>
      </c>
      <c r="U58" s="299"/>
      <c r="V58" s="300" t="e">
        <f>IF(C58="",NA(),MATCH($B58&amp;$C58,'Smelter Look-up'!$J:$J,0))</f>
        <v>#N/A</v>
      </c>
      <c r="W58" s="301"/>
      <c r="X58" s="301">
        <f t="shared" ca="1" si="4"/>
        <v>0</v>
      </c>
      <c r="Y58" s="301"/>
      <c r="Z58" s="301"/>
      <c r="AB58" s="303" t="str">
        <f t="shared" si="5"/>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3"/>
        <v/>
      </c>
      <c r="T59" s="264" t="str">
        <f ca="1">IF(B59="","",IF(ISERROR(MATCH($J59,SorP!$B$1:$B$6230,0)),"",INDIRECT("'SorP'!$A$"&amp;MATCH($J59,SorP!$B$1:$B$6230,0))))</f>
        <v/>
      </c>
      <c r="U59" s="299"/>
      <c r="V59" s="300" t="e">
        <f>IF(C59="",NA(),MATCH($B59&amp;$C59,'Smelter Look-up'!$J:$J,0))</f>
        <v>#N/A</v>
      </c>
      <c r="W59" s="301"/>
      <c r="X59" s="301">
        <f t="shared" ca="1" si="4"/>
        <v>0</v>
      </c>
      <c r="Y59" s="301"/>
      <c r="Z59" s="301"/>
      <c r="AB59" s="303" t="str">
        <f t="shared" si="5"/>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3"/>
        <v/>
      </c>
      <c r="T60" s="264" t="str">
        <f ca="1">IF(B60="","",IF(ISERROR(MATCH($J60,SorP!$B$1:$B$6230,0)),"",INDIRECT("'SorP'!$A$"&amp;MATCH($J60,SorP!$B$1:$B$6230,0))))</f>
        <v/>
      </c>
      <c r="U60" s="299"/>
      <c r="V60" s="300" t="e">
        <f>IF(C60="",NA(),MATCH($B60&amp;$C60,'Smelter Look-up'!$J:$J,0))</f>
        <v>#N/A</v>
      </c>
      <c r="W60" s="301"/>
      <c r="X60" s="301">
        <f t="shared" ca="1" si="4"/>
        <v>0</v>
      </c>
      <c r="Y60" s="301"/>
      <c r="Z60" s="301"/>
      <c r="AB60" s="303" t="str">
        <f t="shared" si="5"/>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3"/>
        <v/>
      </c>
      <c r="T61" s="264" t="str">
        <f ca="1">IF(B61="","",IF(ISERROR(MATCH($J61,SorP!$B$1:$B$6230,0)),"",INDIRECT("'SorP'!$A$"&amp;MATCH($J61,SorP!$B$1:$B$6230,0))))</f>
        <v/>
      </c>
      <c r="U61" s="299"/>
      <c r="V61" s="300" t="e">
        <f>IF(C61="",NA(),MATCH($B61&amp;$C61,'Smelter Look-up'!$J:$J,0))</f>
        <v>#N/A</v>
      </c>
      <c r="W61" s="301"/>
      <c r="X61" s="301">
        <f t="shared" ca="1" si="4"/>
        <v>0</v>
      </c>
      <c r="Y61" s="301"/>
      <c r="Z61" s="301"/>
      <c r="AB61" s="303" t="str">
        <f t="shared" si="5"/>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3"/>
        <v/>
      </c>
      <c r="T62" s="264" t="str">
        <f ca="1">IF(B62="","",IF(ISERROR(MATCH($J62,SorP!$B$1:$B$6230,0)),"",INDIRECT("'SorP'!$A$"&amp;MATCH($J62,SorP!$B$1:$B$6230,0))))</f>
        <v/>
      </c>
      <c r="U62" s="299"/>
      <c r="V62" s="300" t="e">
        <f>IF(C62="",NA(),MATCH($B62&amp;$C62,'Smelter Look-up'!$J:$J,0))</f>
        <v>#N/A</v>
      </c>
      <c r="W62" s="301"/>
      <c r="X62" s="301">
        <f t="shared" ca="1" si="4"/>
        <v>0</v>
      </c>
      <c r="Y62" s="301"/>
      <c r="Z62" s="301"/>
      <c r="AB62" s="303" t="str">
        <f t="shared" si="5"/>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3"/>
        <v/>
      </c>
      <c r="T63" s="264" t="str">
        <f ca="1">IF(B63="","",IF(ISERROR(MATCH($J63,SorP!$B$1:$B$6230,0)),"",INDIRECT("'SorP'!$A$"&amp;MATCH($J63,SorP!$B$1:$B$6230,0))))</f>
        <v/>
      </c>
      <c r="U63" s="299"/>
      <c r="V63" s="300" t="e">
        <f>IF(C63="",NA(),MATCH($B63&amp;$C63,'Smelter Look-up'!$J:$J,0))</f>
        <v>#N/A</v>
      </c>
      <c r="W63" s="301"/>
      <c r="X63" s="301">
        <f t="shared" ca="1" si="4"/>
        <v>0</v>
      </c>
      <c r="Y63" s="301"/>
      <c r="Z63" s="301"/>
      <c r="AB63" s="303" t="str">
        <f t="shared" si="5"/>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3"/>
        <v/>
      </c>
      <c r="T64" s="264" t="str">
        <f ca="1">IF(B64="","",IF(ISERROR(MATCH($J64,SorP!$B$1:$B$6230,0)),"",INDIRECT("'SorP'!$A$"&amp;MATCH($J64,SorP!$B$1:$B$6230,0))))</f>
        <v/>
      </c>
      <c r="U64" s="299"/>
      <c r="V64" s="300" t="e">
        <f>IF(C64="",NA(),MATCH($B64&amp;$C64,'Smelter Look-up'!$J:$J,0))</f>
        <v>#N/A</v>
      </c>
      <c r="W64" s="301"/>
      <c r="X64" s="301">
        <f t="shared" ca="1" si="4"/>
        <v>0</v>
      </c>
      <c r="Y64" s="301"/>
      <c r="Z64" s="301"/>
      <c r="AB64" s="303" t="str">
        <f t="shared" si="5"/>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3"/>
        <v/>
      </c>
      <c r="T65" s="264" t="str">
        <f ca="1">IF(B65="","",IF(ISERROR(MATCH($J65,SorP!$B$1:$B$6230,0)),"",INDIRECT("'SorP'!$A$"&amp;MATCH($J65,SorP!$B$1:$B$6230,0))))</f>
        <v/>
      </c>
      <c r="U65" s="299"/>
      <c r="V65" s="300" t="e">
        <f>IF(C65="",NA(),MATCH($B65&amp;$C65,'Smelter Look-up'!$J:$J,0))</f>
        <v>#N/A</v>
      </c>
      <c r="W65" s="301"/>
      <c r="X65" s="301">
        <f t="shared" ca="1" si="4"/>
        <v>0</v>
      </c>
      <c r="Y65" s="301"/>
      <c r="Z65" s="301"/>
      <c r="AB65" s="303" t="str">
        <f t="shared" si="5"/>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3"/>
        <v/>
      </c>
      <c r="T66" s="264" t="str">
        <f ca="1">IF(B66="","",IF(ISERROR(MATCH($J66,SorP!$B$1:$B$6230,0)),"",INDIRECT("'SorP'!$A$"&amp;MATCH($J66,SorP!$B$1:$B$6230,0))))</f>
        <v/>
      </c>
      <c r="U66" s="299"/>
      <c r="V66" s="300" t="e">
        <f>IF(C66="",NA(),MATCH($B66&amp;$C66,'Smelter Look-up'!$J:$J,0))</f>
        <v>#N/A</v>
      </c>
      <c r="W66" s="301"/>
      <c r="X66" s="301">
        <f t="shared" ca="1" si="4"/>
        <v>0</v>
      </c>
      <c r="Y66" s="301"/>
      <c r="Z66" s="301"/>
      <c r="AB66" s="303" t="str">
        <f t="shared" si="5"/>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3"/>
        <v/>
      </c>
      <c r="T67" s="264" t="str">
        <f ca="1">IF(B67="","",IF(ISERROR(MATCH($J67,SorP!$B$1:$B$6230,0)),"",INDIRECT("'SorP'!$A$"&amp;MATCH($J67,SorP!$B$1:$B$6230,0))))</f>
        <v/>
      </c>
      <c r="U67" s="299"/>
      <c r="V67" s="300" t="e">
        <f>IF(C67="",NA(),MATCH($B67&amp;$C67,'Smelter Look-up'!$J:$J,0))</f>
        <v>#N/A</v>
      </c>
      <c r="W67" s="301"/>
      <c r="X67" s="301">
        <f t="shared" ca="1" si="4"/>
        <v>0</v>
      </c>
      <c r="Y67" s="301"/>
      <c r="Z67" s="301"/>
      <c r="AB67" s="303" t="str">
        <f t="shared" si="5"/>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3"/>
        <v/>
      </c>
      <c r="T68" s="264" t="str">
        <f ca="1">IF(B68="","",IF(ISERROR(MATCH($J68,SorP!$B$1:$B$6230,0)),"",INDIRECT("'SorP'!$A$"&amp;MATCH($J68,SorP!$B$1:$B$6230,0))))</f>
        <v/>
      </c>
      <c r="U68" s="299"/>
      <c r="V68" s="300" t="e">
        <f>IF(C68="",NA(),MATCH($B68&amp;$C68,'Smelter Look-up'!$J:$J,0))</f>
        <v>#N/A</v>
      </c>
      <c r="W68" s="301"/>
      <c r="X68" s="301">
        <f t="shared" ca="1" si="4"/>
        <v>0</v>
      </c>
      <c r="Y68" s="301"/>
      <c r="Z68" s="301"/>
      <c r="AB68" s="303" t="str">
        <f t="shared" si="5"/>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3"/>
        <v/>
      </c>
      <c r="T69" s="264" t="str">
        <f ca="1">IF(B69="","",IF(ISERROR(MATCH($J69,SorP!$B$1:$B$6230,0)),"",INDIRECT("'SorP'!$A$"&amp;MATCH($J69,SorP!$B$1:$B$6230,0))))</f>
        <v/>
      </c>
      <c r="U69" s="299"/>
      <c r="V69" s="300" t="e">
        <f>IF(C69="",NA(),MATCH($B69&amp;$C69,'Smelter Look-up'!$J:$J,0))</f>
        <v>#N/A</v>
      </c>
      <c r="W69" s="301"/>
      <c r="X69" s="301">
        <f t="shared" ca="1" si="4"/>
        <v>0</v>
      </c>
      <c r="Y69" s="301"/>
      <c r="Z69" s="301"/>
      <c r="AB69" s="303" t="str">
        <f t="shared" si="5"/>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6">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7">IF(AND(C70="Smelter not listed",OR(LEN(D70)=0,LEN(E70)=0)),1,0)</f>
        <v>0</v>
      </c>
      <c r="Y70" s="301"/>
      <c r="Z70" s="301"/>
      <c r="AB70" s="303" t="str">
        <f t="shared" ref="AB70:AB133" si="8">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6"/>
        <v/>
      </c>
      <c r="T71" s="264" t="str">
        <f ca="1">IF(B71="","",IF(ISERROR(MATCH($J71,SorP!$B$1:$B$6230,0)),"",INDIRECT("'SorP'!$A$"&amp;MATCH($J71,SorP!$B$1:$B$6230,0))))</f>
        <v/>
      </c>
      <c r="U71" s="299"/>
      <c r="V71" s="300" t="e">
        <f>IF(C71="",NA(),MATCH($B71&amp;$C71,'Smelter Look-up'!$J:$J,0))</f>
        <v>#N/A</v>
      </c>
      <c r="W71" s="301"/>
      <c r="X71" s="301">
        <f t="shared" ca="1" si="7"/>
        <v>0</v>
      </c>
      <c r="Y71" s="301"/>
      <c r="Z71" s="301"/>
      <c r="AB71" s="303" t="str">
        <f t="shared" si="8"/>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6"/>
        <v/>
      </c>
      <c r="T72" s="264" t="str">
        <f ca="1">IF(B72="","",IF(ISERROR(MATCH($J72,SorP!$B$1:$B$6230,0)),"",INDIRECT("'SorP'!$A$"&amp;MATCH($J72,SorP!$B$1:$B$6230,0))))</f>
        <v/>
      </c>
      <c r="U72" s="299"/>
      <c r="V72" s="300" t="e">
        <f>IF(C72="",NA(),MATCH($B72&amp;$C72,'Smelter Look-up'!$J:$J,0))</f>
        <v>#N/A</v>
      </c>
      <c r="W72" s="301"/>
      <c r="X72" s="301">
        <f t="shared" ca="1" si="7"/>
        <v>0</v>
      </c>
      <c r="Y72" s="301"/>
      <c r="Z72" s="301"/>
      <c r="AB72" s="303" t="str">
        <f t="shared" si="8"/>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6"/>
        <v/>
      </c>
      <c r="T73" s="264" t="str">
        <f ca="1">IF(B73="","",IF(ISERROR(MATCH($J73,SorP!$B$1:$B$6230,0)),"",INDIRECT("'SorP'!$A$"&amp;MATCH($J73,SorP!$B$1:$B$6230,0))))</f>
        <v/>
      </c>
      <c r="U73" s="299"/>
      <c r="V73" s="300" t="e">
        <f>IF(C73="",NA(),MATCH($B73&amp;$C73,'Smelter Look-up'!$J:$J,0))</f>
        <v>#N/A</v>
      </c>
      <c r="W73" s="301"/>
      <c r="X73" s="301">
        <f t="shared" ca="1" si="7"/>
        <v>0</v>
      </c>
      <c r="Y73" s="301"/>
      <c r="Z73" s="301"/>
      <c r="AB73" s="303" t="str">
        <f t="shared" si="8"/>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6"/>
        <v/>
      </c>
      <c r="T74" s="264" t="str">
        <f ca="1">IF(B74="","",IF(ISERROR(MATCH($J74,SorP!$B$1:$B$6230,0)),"",INDIRECT("'SorP'!$A$"&amp;MATCH($J74,SorP!$B$1:$B$6230,0))))</f>
        <v/>
      </c>
      <c r="U74" s="299"/>
      <c r="V74" s="300" t="e">
        <f>IF(C74="",NA(),MATCH($B74&amp;$C74,'Smelter Look-up'!$J:$J,0))</f>
        <v>#N/A</v>
      </c>
      <c r="W74" s="301"/>
      <c r="X74" s="301">
        <f t="shared" ca="1" si="7"/>
        <v>0</v>
      </c>
      <c r="Y74" s="301"/>
      <c r="Z74" s="301"/>
      <c r="AB74" s="303" t="str">
        <f t="shared" si="8"/>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6"/>
        <v/>
      </c>
      <c r="T75" s="264" t="str">
        <f ca="1">IF(B75="","",IF(ISERROR(MATCH($J75,SorP!$B$1:$B$6230,0)),"",INDIRECT("'SorP'!$A$"&amp;MATCH($J75,SorP!$B$1:$B$6230,0))))</f>
        <v/>
      </c>
      <c r="U75" s="299"/>
      <c r="V75" s="300" t="e">
        <f>IF(C75="",NA(),MATCH($B75&amp;$C75,'Smelter Look-up'!$J:$J,0))</f>
        <v>#N/A</v>
      </c>
      <c r="W75" s="301"/>
      <c r="X75" s="301">
        <f t="shared" ca="1" si="7"/>
        <v>0</v>
      </c>
      <c r="Y75" s="301"/>
      <c r="Z75" s="301"/>
      <c r="AB75" s="303" t="str">
        <f t="shared" si="8"/>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6"/>
        <v/>
      </c>
      <c r="T76" s="264" t="str">
        <f ca="1">IF(B76="","",IF(ISERROR(MATCH($J76,SorP!$B$1:$B$6230,0)),"",INDIRECT("'SorP'!$A$"&amp;MATCH($J76,SorP!$B$1:$B$6230,0))))</f>
        <v/>
      </c>
      <c r="U76" s="299"/>
      <c r="V76" s="300" t="e">
        <f>IF(C76="",NA(),MATCH($B76&amp;$C76,'Smelter Look-up'!$J:$J,0))</f>
        <v>#N/A</v>
      </c>
      <c r="W76" s="301"/>
      <c r="X76" s="301">
        <f t="shared" ca="1" si="7"/>
        <v>0</v>
      </c>
      <c r="Y76" s="301"/>
      <c r="Z76" s="301"/>
      <c r="AB76" s="303" t="str">
        <f t="shared" si="8"/>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6"/>
        <v/>
      </c>
      <c r="T77" s="264" t="str">
        <f ca="1">IF(B77="","",IF(ISERROR(MATCH($J77,SorP!$B$1:$B$6230,0)),"",INDIRECT("'SorP'!$A$"&amp;MATCH($J77,SorP!$B$1:$B$6230,0))))</f>
        <v/>
      </c>
      <c r="U77" s="299"/>
      <c r="V77" s="300" t="e">
        <f>IF(C77="",NA(),MATCH($B77&amp;$C77,'Smelter Look-up'!$J:$J,0))</f>
        <v>#N/A</v>
      </c>
      <c r="W77" s="301"/>
      <c r="X77" s="301">
        <f t="shared" ca="1" si="7"/>
        <v>0</v>
      </c>
      <c r="Y77" s="301"/>
      <c r="Z77" s="301"/>
      <c r="AB77" s="303" t="str">
        <f t="shared" si="8"/>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6"/>
        <v/>
      </c>
      <c r="T78" s="264" t="str">
        <f ca="1">IF(B78="","",IF(ISERROR(MATCH($J78,SorP!$B$1:$B$6230,0)),"",INDIRECT("'SorP'!$A$"&amp;MATCH($J78,SorP!$B$1:$B$6230,0))))</f>
        <v/>
      </c>
      <c r="U78" s="299"/>
      <c r="V78" s="300" t="e">
        <f>IF(C78="",NA(),MATCH($B78&amp;$C78,'Smelter Look-up'!$J:$J,0))</f>
        <v>#N/A</v>
      </c>
      <c r="W78" s="301"/>
      <c r="X78" s="301">
        <f t="shared" ca="1" si="7"/>
        <v>0</v>
      </c>
      <c r="Y78" s="301"/>
      <c r="Z78" s="301"/>
      <c r="AB78" s="303" t="str">
        <f t="shared" si="8"/>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6"/>
        <v/>
      </c>
      <c r="T79" s="264" t="str">
        <f ca="1">IF(B79="","",IF(ISERROR(MATCH($J79,SorP!$B$1:$B$6230,0)),"",INDIRECT("'SorP'!$A$"&amp;MATCH($J79,SorP!$B$1:$B$6230,0))))</f>
        <v/>
      </c>
      <c r="U79" s="299"/>
      <c r="V79" s="300" t="e">
        <f>IF(C79="",NA(),MATCH($B79&amp;$C79,'Smelter Look-up'!$J:$J,0))</f>
        <v>#N/A</v>
      </c>
      <c r="W79" s="301"/>
      <c r="X79" s="301">
        <f t="shared" ca="1" si="7"/>
        <v>0</v>
      </c>
      <c r="Y79" s="301"/>
      <c r="Z79" s="301"/>
      <c r="AB79" s="303" t="str">
        <f t="shared" si="8"/>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6"/>
        <v/>
      </c>
      <c r="T80" s="264" t="str">
        <f ca="1">IF(B80="","",IF(ISERROR(MATCH($J80,SorP!$B$1:$B$6230,0)),"",INDIRECT("'SorP'!$A$"&amp;MATCH($J80,SorP!$B$1:$B$6230,0))))</f>
        <v/>
      </c>
      <c r="U80" s="299"/>
      <c r="V80" s="300" t="e">
        <f>IF(C80="",NA(),MATCH($B80&amp;$C80,'Smelter Look-up'!$J:$J,0))</f>
        <v>#N/A</v>
      </c>
      <c r="W80" s="301"/>
      <c r="X80" s="301">
        <f t="shared" ca="1" si="7"/>
        <v>0</v>
      </c>
      <c r="Y80" s="301"/>
      <c r="Z80" s="301"/>
      <c r="AB80" s="303" t="str">
        <f t="shared" si="8"/>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6"/>
        <v/>
      </c>
      <c r="T81" s="264" t="str">
        <f ca="1">IF(B81="","",IF(ISERROR(MATCH($J81,SorP!$B$1:$B$6230,0)),"",INDIRECT("'SorP'!$A$"&amp;MATCH($J81,SorP!$B$1:$B$6230,0))))</f>
        <v/>
      </c>
      <c r="U81" s="299"/>
      <c r="V81" s="300" t="e">
        <f>IF(C81="",NA(),MATCH($B81&amp;$C81,'Smelter Look-up'!$J:$J,0))</f>
        <v>#N/A</v>
      </c>
      <c r="W81" s="301"/>
      <c r="X81" s="301">
        <f t="shared" ca="1" si="7"/>
        <v>0</v>
      </c>
      <c r="Y81" s="301"/>
      <c r="Z81" s="301"/>
      <c r="AB81" s="303" t="str">
        <f t="shared" si="8"/>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6"/>
        <v/>
      </c>
      <c r="T82" s="264" t="str">
        <f ca="1">IF(B82="","",IF(ISERROR(MATCH($J82,SorP!$B$1:$B$6230,0)),"",INDIRECT("'SorP'!$A$"&amp;MATCH($J82,SorP!$B$1:$B$6230,0))))</f>
        <v/>
      </c>
      <c r="U82" s="299"/>
      <c r="V82" s="300" t="e">
        <f>IF(C82="",NA(),MATCH($B82&amp;$C82,'Smelter Look-up'!$J:$J,0))</f>
        <v>#N/A</v>
      </c>
      <c r="W82" s="301"/>
      <c r="X82" s="301">
        <f t="shared" ca="1" si="7"/>
        <v>0</v>
      </c>
      <c r="Y82" s="301"/>
      <c r="Z82" s="301"/>
      <c r="AB82" s="303" t="str">
        <f t="shared" si="8"/>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6"/>
        <v/>
      </c>
      <c r="T83" s="264" t="str">
        <f ca="1">IF(B83="","",IF(ISERROR(MATCH($J83,SorP!$B$1:$B$6230,0)),"",INDIRECT("'SorP'!$A$"&amp;MATCH($J83,SorP!$B$1:$B$6230,0))))</f>
        <v/>
      </c>
      <c r="U83" s="299"/>
      <c r="V83" s="300" t="e">
        <f>IF(C83="",NA(),MATCH($B83&amp;$C83,'Smelter Look-up'!$J:$J,0))</f>
        <v>#N/A</v>
      </c>
      <c r="W83" s="301"/>
      <c r="X83" s="301">
        <f t="shared" ca="1" si="7"/>
        <v>0</v>
      </c>
      <c r="Y83" s="301"/>
      <c r="Z83" s="301"/>
      <c r="AB83" s="303" t="str">
        <f t="shared" si="8"/>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6"/>
        <v/>
      </c>
      <c r="T84" s="264" t="str">
        <f ca="1">IF(B84="","",IF(ISERROR(MATCH($J84,SorP!$B$1:$B$6230,0)),"",INDIRECT("'SorP'!$A$"&amp;MATCH($J84,SorP!$B$1:$B$6230,0))))</f>
        <v/>
      </c>
      <c r="U84" s="299"/>
      <c r="V84" s="300" t="e">
        <f>IF(C84="",NA(),MATCH($B84&amp;$C84,'Smelter Look-up'!$J:$J,0))</f>
        <v>#N/A</v>
      </c>
      <c r="W84" s="301"/>
      <c r="X84" s="301">
        <f t="shared" ca="1" si="7"/>
        <v>0</v>
      </c>
      <c r="Y84" s="301"/>
      <c r="Z84" s="301"/>
      <c r="AB84" s="303" t="str">
        <f t="shared" si="8"/>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6"/>
        <v/>
      </c>
      <c r="T85" s="264" t="str">
        <f ca="1">IF(B85="","",IF(ISERROR(MATCH($J85,SorP!$B$1:$B$6230,0)),"",INDIRECT("'SorP'!$A$"&amp;MATCH($J85,SorP!$B$1:$B$6230,0))))</f>
        <v/>
      </c>
      <c r="U85" s="299"/>
      <c r="V85" s="300" t="e">
        <f>IF(C85="",NA(),MATCH($B85&amp;$C85,'Smelter Look-up'!$J:$J,0))</f>
        <v>#N/A</v>
      </c>
      <c r="W85" s="301"/>
      <c r="X85" s="301">
        <f t="shared" ca="1" si="7"/>
        <v>0</v>
      </c>
      <c r="Y85" s="301"/>
      <c r="Z85" s="301"/>
      <c r="AB85" s="303" t="str">
        <f t="shared" si="8"/>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6"/>
        <v/>
      </c>
      <c r="T86" s="264" t="str">
        <f ca="1">IF(B86="","",IF(ISERROR(MATCH($J86,SorP!$B$1:$B$6230,0)),"",INDIRECT("'SorP'!$A$"&amp;MATCH($J86,SorP!$B$1:$B$6230,0))))</f>
        <v/>
      </c>
      <c r="U86" s="299"/>
      <c r="V86" s="300" t="e">
        <f>IF(C86="",NA(),MATCH($B86&amp;$C86,'Smelter Look-up'!$J:$J,0))</f>
        <v>#N/A</v>
      </c>
      <c r="W86" s="301"/>
      <c r="X86" s="301">
        <f t="shared" ca="1" si="7"/>
        <v>0</v>
      </c>
      <c r="Y86" s="301"/>
      <c r="Z86" s="301"/>
      <c r="AB86" s="303" t="str">
        <f t="shared" si="8"/>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6"/>
        <v/>
      </c>
      <c r="T87" s="264" t="str">
        <f ca="1">IF(B87="","",IF(ISERROR(MATCH($J87,SorP!$B$1:$B$6230,0)),"",INDIRECT("'SorP'!$A$"&amp;MATCH($J87,SorP!$B$1:$B$6230,0))))</f>
        <v/>
      </c>
      <c r="U87" s="299"/>
      <c r="V87" s="300" t="e">
        <f>IF(C87="",NA(),MATCH($B87&amp;$C87,'Smelter Look-up'!$J:$J,0))</f>
        <v>#N/A</v>
      </c>
      <c r="W87" s="301"/>
      <c r="X87" s="301">
        <f t="shared" ca="1" si="7"/>
        <v>0</v>
      </c>
      <c r="Y87" s="301"/>
      <c r="Z87" s="301"/>
      <c r="AB87" s="303" t="str">
        <f t="shared" si="8"/>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6"/>
        <v/>
      </c>
      <c r="T88" s="264" t="str">
        <f ca="1">IF(B88="","",IF(ISERROR(MATCH($J88,SorP!$B$1:$B$6230,0)),"",INDIRECT("'SorP'!$A$"&amp;MATCH($J88,SorP!$B$1:$B$6230,0))))</f>
        <v/>
      </c>
      <c r="U88" s="299"/>
      <c r="V88" s="300" t="e">
        <f>IF(C88="",NA(),MATCH($B88&amp;$C88,'Smelter Look-up'!$J:$J,0))</f>
        <v>#N/A</v>
      </c>
      <c r="W88" s="301"/>
      <c r="X88" s="301">
        <f t="shared" ca="1" si="7"/>
        <v>0</v>
      </c>
      <c r="Y88" s="301"/>
      <c r="Z88" s="301"/>
      <c r="AB88" s="303" t="str">
        <f t="shared" si="8"/>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6"/>
        <v/>
      </c>
      <c r="T89" s="264" t="str">
        <f ca="1">IF(B89="","",IF(ISERROR(MATCH($J89,SorP!$B$1:$B$6230,0)),"",INDIRECT("'SorP'!$A$"&amp;MATCH($J89,SorP!$B$1:$B$6230,0))))</f>
        <v/>
      </c>
      <c r="U89" s="299"/>
      <c r="V89" s="300" t="e">
        <f>IF(C89="",NA(),MATCH($B89&amp;$C89,'Smelter Look-up'!$J:$J,0))</f>
        <v>#N/A</v>
      </c>
      <c r="W89" s="301"/>
      <c r="X89" s="301">
        <f t="shared" ca="1" si="7"/>
        <v>0</v>
      </c>
      <c r="Y89" s="301"/>
      <c r="Z89" s="301"/>
      <c r="AB89" s="303" t="str">
        <f t="shared" si="8"/>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6"/>
        <v/>
      </c>
      <c r="T90" s="264" t="str">
        <f ca="1">IF(B90="","",IF(ISERROR(MATCH($J90,SorP!$B$1:$B$6230,0)),"",INDIRECT("'SorP'!$A$"&amp;MATCH($J90,SorP!$B$1:$B$6230,0))))</f>
        <v/>
      </c>
      <c r="U90" s="299"/>
      <c r="V90" s="300" t="e">
        <f>IF(C90="",NA(),MATCH($B90&amp;$C90,'Smelter Look-up'!$J:$J,0))</f>
        <v>#N/A</v>
      </c>
      <c r="W90" s="301"/>
      <c r="X90" s="301">
        <f t="shared" ca="1" si="7"/>
        <v>0</v>
      </c>
      <c r="Y90" s="301"/>
      <c r="Z90" s="301"/>
      <c r="AB90" s="303" t="str">
        <f t="shared" si="8"/>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6"/>
        <v/>
      </c>
      <c r="T91" s="264" t="str">
        <f ca="1">IF(B91="","",IF(ISERROR(MATCH($J91,SorP!$B$1:$B$6230,0)),"",INDIRECT("'SorP'!$A$"&amp;MATCH($J91,SorP!$B$1:$B$6230,0))))</f>
        <v/>
      </c>
      <c r="U91" s="299"/>
      <c r="V91" s="300" t="e">
        <f>IF(C91="",NA(),MATCH($B91&amp;$C91,'Smelter Look-up'!$J:$J,0))</f>
        <v>#N/A</v>
      </c>
      <c r="W91" s="301"/>
      <c r="X91" s="301">
        <f t="shared" ca="1" si="7"/>
        <v>0</v>
      </c>
      <c r="Y91" s="301"/>
      <c r="Z91" s="301"/>
      <c r="AB91" s="303" t="str">
        <f t="shared" si="8"/>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6"/>
        <v/>
      </c>
      <c r="T92" s="264" t="str">
        <f ca="1">IF(B92="","",IF(ISERROR(MATCH($J92,SorP!$B$1:$B$6230,0)),"",INDIRECT("'SorP'!$A$"&amp;MATCH($J92,SorP!$B$1:$B$6230,0))))</f>
        <v/>
      </c>
      <c r="U92" s="299"/>
      <c r="V92" s="300" t="e">
        <f>IF(C92="",NA(),MATCH($B92&amp;$C92,'Smelter Look-up'!$J:$J,0))</f>
        <v>#N/A</v>
      </c>
      <c r="W92" s="301"/>
      <c r="X92" s="301">
        <f t="shared" ca="1" si="7"/>
        <v>0</v>
      </c>
      <c r="Y92" s="301"/>
      <c r="Z92" s="301"/>
      <c r="AB92" s="303" t="str">
        <f t="shared" si="8"/>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6"/>
        <v/>
      </c>
      <c r="T93" s="264" t="str">
        <f ca="1">IF(B93="","",IF(ISERROR(MATCH($J93,SorP!$B$1:$B$6230,0)),"",INDIRECT("'SorP'!$A$"&amp;MATCH($J93,SorP!$B$1:$B$6230,0))))</f>
        <v/>
      </c>
      <c r="U93" s="299"/>
      <c r="V93" s="300" t="e">
        <f>IF(C93="",NA(),MATCH($B93&amp;$C93,'Smelter Look-up'!$J:$J,0))</f>
        <v>#N/A</v>
      </c>
      <c r="W93" s="301"/>
      <c r="X93" s="301">
        <f t="shared" ca="1" si="7"/>
        <v>0</v>
      </c>
      <c r="Y93" s="301"/>
      <c r="Z93" s="301"/>
      <c r="AB93" s="303" t="str">
        <f t="shared" si="8"/>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6"/>
        <v/>
      </c>
      <c r="T94" s="264" t="str">
        <f ca="1">IF(B94="","",IF(ISERROR(MATCH($J94,SorP!$B$1:$B$6230,0)),"",INDIRECT("'SorP'!$A$"&amp;MATCH($J94,SorP!$B$1:$B$6230,0))))</f>
        <v/>
      </c>
      <c r="U94" s="299"/>
      <c r="V94" s="300" t="e">
        <f>IF(C94="",NA(),MATCH($B94&amp;$C94,'Smelter Look-up'!$J:$J,0))</f>
        <v>#N/A</v>
      </c>
      <c r="W94" s="301"/>
      <c r="X94" s="301">
        <f t="shared" ca="1" si="7"/>
        <v>0</v>
      </c>
      <c r="Y94" s="301"/>
      <c r="Z94" s="301"/>
      <c r="AB94" s="303" t="str">
        <f t="shared" si="8"/>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6"/>
        <v/>
      </c>
      <c r="T95" s="264" t="str">
        <f ca="1">IF(B95="","",IF(ISERROR(MATCH($J95,SorP!$B$1:$B$6230,0)),"",INDIRECT("'SorP'!$A$"&amp;MATCH($J95,SorP!$B$1:$B$6230,0))))</f>
        <v/>
      </c>
      <c r="U95" s="299"/>
      <c r="V95" s="300" t="e">
        <f>IF(C95="",NA(),MATCH($B95&amp;$C95,'Smelter Look-up'!$J:$J,0))</f>
        <v>#N/A</v>
      </c>
      <c r="W95" s="301"/>
      <c r="X95" s="301">
        <f t="shared" ca="1" si="7"/>
        <v>0</v>
      </c>
      <c r="Y95" s="301"/>
      <c r="Z95" s="301"/>
      <c r="AB95" s="303" t="str">
        <f t="shared" si="8"/>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6"/>
        <v/>
      </c>
      <c r="T96" s="264" t="str">
        <f ca="1">IF(B96="","",IF(ISERROR(MATCH($J96,SorP!$B$1:$B$6230,0)),"",INDIRECT("'SorP'!$A$"&amp;MATCH($J96,SorP!$B$1:$B$6230,0))))</f>
        <v/>
      </c>
      <c r="U96" s="299"/>
      <c r="V96" s="300" t="e">
        <f>IF(C96="",NA(),MATCH($B96&amp;$C96,'Smelter Look-up'!$J:$J,0))</f>
        <v>#N/A</v>
      </c>
      <c r="W96" s="301"/>
      <c r="X96" s="301">
        <f t="shared" ca="1" si="7"/>
        <v>0</v>
      </c>
      <c r="Y96" s="301"/>
      <c r="Z96" s="301"/>
      <c r="AB96" s="303" t="str">
        <f t="shared" si="8"/>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6"/>
        <v/>
      </c>
      <c r="T97" s="264" t="str">
        <f ca="1">IF(B97="","",IF(ISERROR(MATCH($J97,SorP!$B$1:$B$6230,0)),"",INDIRECT("'SorP'!$A$"&amp;MATCH($J97,SorP!$B$1:$B$6230,0))))</f>
        <v/>
      </c>
      <c r="U97" s="299"/>
      <c r="V97" s="300" t="e">
        <f>IF(C97="",NA(),MATCH($B97&amp;$C97,'Smelter Look-up'!$J:$J,0))</f>
        <v>#N/A</v>
      </c>
      <c r="W97" s="301"/>
      <c r="X97" s="301">
        <f t="shared" ca="1" si="7"/>
        <v>0</v>
      </c>
      <c r="Y97" s="301"/>
      <c r="Z97" s="301"/>
      <c r="AB97" s="303" t="str">
        <f t="shared" si="8"/>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6"/>
        <v/>
      </c>
      <c r="T98" s="264" t="str">
        <f ca="1">IF(B98="","",IF(ISERROR(MATCH($J98,SorP!$B$1:$B$6230,0)),"",INDIRECT("'SorP'!$A$"&amp;MATCH($J98,SorP!$B$1:$B$6230,0))))</f>
        <v/>
      </c>
      <c r="U98" s="299"/>
      <c r="V98" s="300" t="e">
        <f>IF(C98="",NA(),MATCH($B98&amp;$C98,'Smelter Look-up'!$J:$J,0))</f>
        <v>#N/A</v>
      </c>
      <c r="W98" s="301"/>
      <c r="X98" s="301">
        <f t="shared" ca="1" si="7"/>
        <v>0</v>
      </c>
      <c r="Y98" s="301"/>
      <c r="Z98" s="301"/>
      <c r="AB98" s="303" t="str">
        <f t="shared" si="8"/>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6"/>
        <v/>
      </c>
      <c r="T99" s="264" t="str">
        <f ca="1">IF(B99="","",IF(ISERROR(MATCH($J99,SorP!$B$1:$B$6230,0)),"",INDIRECT("'SorP'!$A$"&amp;MATCH($J99,SorP!$B$1:$B$6230,0))))</f>
        <v/>
      </c>
      <c r="U99" s="299"/>
      <c r="V99" s="300" t="e">
        <f>IF(C99="",NA(),MATCH($B99&amp;$C99,'Smelter Look-up'!$J:$J,0))</f>
        <v>#N/A</v>
      </c>
      <c r="W99" s="301"/>
      <c r="X99" s="301">
        <f t="shared" ca="1" si="7"/>
        <v>0</v>
      </c>
      <c r="Y99" s="301"/>
      <c r="Z99" s="301"/>
      <c r="AB99" s="303" t="str">
        <f t="shared" si="8"/>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6"/>
        <v/>
      </c>
      <c r="T100" s="264" t="str">
        <f ca="1">IF(B100="","",IF(ISERROR(MATCH($J100,SorP!$B$1:$B$6230,0)),"",INDIRECT("'SorP'!$A$"&amp;MATCH($J100,SorP!$B$1:$B$6230,0))))</f>
        <v/>
      </c>
      <c r="U100" s="299"/>
      <c r="V100" s="300" t="e">
        <f>IF(C100="",NA(),MATCH($B100&amp;$C100,'Smelter Look-up'!$J:$J,0))</f>
        <v>#N/A</v>
      </c>
      <c r="W100" s="301"/>
      <c r="X100" s="301">
        <f t="shared" ca="1" si="7"/>
        <v>0</v>
      </c>
      <c r="Y100" s="301"/>
      <c r="Z100" s="301"/>
      <c r="AB100" s="303" t="str">
        <f t="shared" si="8"/>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6"/>
        <v/>
      </c>
      <c r="T101" s="264" t="str">
        <f ca="1">IF(B101="","",IF(ISERROR(MATCH($J101,SorP!$B$1:$B$6230,0)),"",INDIRECT("'SorP'!$A$"&amp;MATCH($J101,SorP!$B$1:$B$6230,0))))</f>
        <v/>
      </c>
      <c r="U101" s="299"/>
      <c r="V101" s="300" t="e">
        <f>IF(C101="",NA(),MATCH($B101&amp;$C101,'Smelter Look-up'!$J:$J,0))</f>
        <v>#N/A</v>
      </c>
      <c r="W101" s="301"/>
      <c r="X101" s="301">
        <f t="shared" ca="1" si="7"/>
        <v>0</v>
      </c>
      <c r="Y101" s="301"/>
      <c r="Z101" s="301"/>
      <c r="AB101" s="303" t="str">
        <f t="shared" si="8"/>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6"/>
        <v/>
      </c>
      <c r="T102" s="264" t="str">
        <f ca="1">IF(B102="","",IF(ISERROR(MATCH($J102,SorP!$B$1:$B$6230,0)),"",INDIRECT("'SorP'!$A$"&amp;MATCH($J102,SorP!$B$1:$B$6230,0))))</f>
        <v/>
      </c>
      <c r="U102" s="299"/>
      <c r="V102" s="300" t="e">
        <f>IF(C102="",NA(),MATCH($B102&amp;$C102,'Smelter Look-up'!$J:$J,0))</f>
        <v>#N/A</v>
      </c>
      <c r="W102" s="301"/>
      <c r="X102" s="301">
        <f t="shared" ca="1" si="7"/>
        <v>0</v>
      </c>
      <c r="Y102" s="301"/>
      <c r="Z102" s="301"/>
      <c r="AB102" s="303" t="str">
        <f t="shared" si="8"/>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6"/>
        <v/>
      </c>
      <c r="T103" s="264" t="str">
        <f ca="1">IF(B103="","",IF(ISERROR(MATCH($J103,SorP!$B$1:$B$6230,0)),"",INDIRECT("'SorP'!$A$"&amp;MATCH($J103,SorP!$B$1:$B$6230,0))))</f>
        <v/>
      </c>
      <c r="U103" s="299"/>
      <c r="V103" s="300" t="e">
        <f>IF(C103="",NA(),MATCH($B103&amp;$C103,'Smelter Look-up'!$J:$J,0))</f>
        <v>#N/A</v>
      </c>
      <c r="W103" s="301"/>
      <c r="X103" s="301">
        <f t="shared" ca="1" si="7"/>
        <v>0</v>
      </c>
      <c r="Y103" s="301"/>
      <c r="Z103" s="301"/>
      <c r="AB103" s="303" t="str">
        <f t="shared" si="8"/>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6"/>
        <v/>
      </c>
      <c r="T104" s="264" t="str">
        <f ca="1">IF(B104="","",IF(ISERROR(MATCH($J104,SorP!$B$1:$B$6230,0)),"",INDIRECT("'SorP'!$A$"&amp;MATCH($J104,SorP!$B$1:$B$6230,0))))</f>
        <v/>
      </c>
      <c r="U104" s="299"/>
      <c r="V104" s="300" t="e">
        <f>IF(C104="",NA(),MATCH($B104&amp;$C104,'Smelter Look-up'!$J:$J,0))</f>
        <v>#N/A</v>
      </c>
      <c r="W104" s="301"/>
      <c r="X104" s="301">
        <f t="shared" ca="1" si="7"/>
        <v>0</v>
      </c>
      <c r="Y104" s="301"/>
      <c r="Z104" s="301"/>
      <c r="AB104" s="303" t="str">
        <f t="shared" si="8"/>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6"/>
        <v/>
      </c>
      <c r="T105" s="264" t="str">
        <f ca="1">IF(B105="","",IF(ISERROR(MATCH($J105,SorP!$B$1:$B$6230,0)),"",INDIRECT("'SorP'!$A$"&amp;MATCH($J105,SorP!$B$1:$B$6230,0))))</f>
        <v/>
      </c>
      <c r="U105" s="299"/>
      <c r="V105" s="300" t="e">
        <f>IF(C105="",NA(),MATCH($B105&amp;$C105,'Smelter Look-up'!$J:$J,0))</f>
        <v>#N/A</v>
      </c>
      <c r="W105" s="301"/>
      <c r="X105" s="301">
        <f t="shared" ca="1" si="7"/>
        <v>0</v>
      </c>
      <c r="Y105" s="301"/>
      <c r="Z105" s="301"/>
      <c r="AB105" s="303" t="str">
        <f t="shared" si="8"/>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6"/>
        <v/>
      </c>
      <c r="T106" s="264" t="str">
        <f ca="1">IF(B106="","",IF(ISERROR(MATCH($J106,SorP!$B$1:$B$6230,0)),"",INDIRECT("'SorP'!$A$"&amp;MATCH($J106,SorP!$B$1:$B$6230,0))))</f>
        <v/>
      </c>
      <c r="U106" s="299"/>
      <c r="V106" s="300" t="e">
        <f>IF(C106="",NA(),MATCH($B106&amp;$C106,'Smelter Look-up'!$J:$J,0))</f>
        <v>#N/A</v>
      </c>
      <c r="W106" s="301"/>
      <c r="X106" s="301">
        <f t="shared" ca="1" si="7"/>
        <v>0</v>
      </c>
      <c r="Y106" s="301"/>
      <c r="Z106" s="301"/>
      <c r="AB106" s="303" t="str">
        <f t="shared" si="8"/>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6"/>
        <v/>
      </c>
      <c r="T107" s="264" t="str">
        <f ca="1">IF(B107="","",IF(ISERROR(MATCH($J107,SorP!$B$1:$B$6230,0)),"",INDIRECT("'SorP'!$A$"&amp;MATCH($J107,SorP!$B$1:$B$6230,0))))</f>
        <v/>
      </c>
      <c r="U107" s="299"/>
      <c r="V107" s="300" t="e">
        <f>IF(C107="",NA(),MATCH($B107&amp;$C107,'Smelter Look-up'!$J:$J,0))</f>
        <v>#N/A</v>
      </c>
      <c r="W107" s="301"/>
      <c r="X107" s="301">
        <f t="shared" ca="1" si="7"/>
        <v>0</v>
      </c>
      <c r="Y107" s="301"/>
      <c r="Z107" s="301"/>
      <c r="AB107" s="303" t="str">
        <f t="shared" si="8"/>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6"/>
        <v/>
      </c>
      <c r="T108" s="264" t="str">
        <f ca="1">IF(B108="","",IF(ISERROR(MATCH($J108,SorP!$B$1:$B$6230,0)),"",INDIRECT("'SorP'!$A$"&amp;MATCH($J108,SorP!$B$1:$B$6230,0))))</f>
        <v/>
      </c>
      <c r="U108" s="299"/>
      <c r="V108" s="300" t="e">
        <f>IF(C108="",NA(),MATCH($B108&amp;$C108,'Smelter Look-up'!$J:$J,0))</f>
        <v>#N/A</v>
      </c>
      <c r="W108" s="301"/>
      <c r="X108" s="301">
        <f t="shared" ca="1" si="7"/>
        <v>0</v>
      </c>
      <c r="Y108" s="301"/>
      <c r="Z108" s="301"/>
      <c r="AB108" s="303" t="str">
        <f t="shared" si="8"/>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6"/>
        <v/>
      </c>
      <c r="T109" s="264" t="str">
        <f ca="1">IF(B109="","",IF(ISERROR(MATCH($J109,SorP!$B$1:$B$6230,0)),"",INDIRECT("'SorP'!$A$"&amp;MATCH($J109,SorP!$B$1:$B$6230,0))))</f>
        <v/>
      </c>
      <c r="U109" s="299"/>
      <c r="V109" s="300" t="e">
        <f>IF(C109="",NA(),MATCH($B109&amp;$C109,'Smelter Look-up'!$J:$J,0))</f>
        <v>#N/A</v>
      </c>
      <c r="W109" s="301"/>
      <c r="X109" s="301">
        <f t="shared" ca="1" si="7"/>
        <v>0</v>
      </c>
      <c r="Y109" s="301"/>
      <c r="Z109" s="301"/>
      <c r="AB109" s="303" t="str">
        <f t="shared" si="8"/>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6"/>
        <v/>
      </c>
      <c r="T110" s="264" t="str">
        <f ca="1">IF(B110="","",IF(ISERROR(MATCH($J110,SorP!$B$1:$B$6230,0)),"",INDIRECT("'SorP'!$A$"&amp;MATCH($J110,SorP!$B$1:$B$6230,0))))</f>
        <v/>
      </c>
      <c r="U110" s="299"/>
      <c r="V110" s="300" t="e">
        <f>IF(C110="",NA(),MATCH($B110&amp;$C110,'Smelter Look-up'!$J:$J,0))</f>
        <v>#N/A</v>
      </c>
      <c r="W110" s="301"/>
      <c r="X110" s="301">
        <f t="shared" ca="1" si="7"/>
        <v>0</v>
      </c>
      <c r="Y110" s="301"/>
      <c r="Z110" s="301"/>
      <c r="AB110" s="303" t="str">
        <f t="shared" si="8"/>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6"/>
        <v/>
      </c>
      <c r="T111" s="264" t="str">
        <f ca="1">IF(B111="","",IF(ISERROR(MATCH($J111,SorP!$B$1:$B$6230,0)),"",INDIRECT("'SorP'!$A$"&amp;MATCH($J111,SorP!$B$1:$B$6230,0))))</f>
        <v/>
      </c>
      <c r="U111" s="299"/>
      <c r="V111" s="300" t="e">
        <f>IF(C111="",NA(),MATCH($B111&amp;$C111,'Smelter Look-up'!$J:$J,0))</f>
        <v>#N/A</v>
      </c>
      <c r="W111" s="301"/>
      <c r="X111" s="301">
        <f t="shared" ca="1" si="7"/>
        <v>0</v>
      </c>
      <c r="Y111" s="301"/>
      <c r="Z111" s="301"/>
      <c r="AB111" s="303" t="str">
        <f t="shared" si="8"/>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6"/>
        <v/>
      </c>
      <c r="T112" s="264" t="str">
        <f ca="1">IF(B112="","",IF(ISERROR(MATCH($J112,SorP!$B$1:$B$6230,0)),"",INDIRECT("'SorP'!$A$"&amp;MATCH($J112,SorP!$B$1:$B$6230,0))))</f>
        <v/>
      </c>
      <c r="U112" s="299"/>
      <c r="V112" s="300" t="e">
        <f>IF(C112="",NA(),MATCH($B112&amp;$C112,'Smelter Look-up'!$J:$J,0))</f>
        <v>#N/A</v>
      </c>
      <c r="W112" s="301"/>
      <c r="X112" s="301">
        <f t="shared" ca="1" si="7"/>
        <v>0</v>
      </c>
      <c r="Y112" s="301"/>
      <c r="Z112" s="301"/>
      <c r="AB112" s="303" t="str">
        <f t="shared" si="8"/>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6"/>
        <v/>
      </c>
      <c r="T113" s="264" t="str">
        <f ca="1">IF(B113="","",IF(ISERROR(MATCH($J113,SorP!$B$1:$B$6230,0)),"",INDIRECT("'SorP'!$A$"&amp;MATCH($J113,SorP!$B$1:$B$6230,0))))</f>
        <v/>
      </c>
      <c r="U113" s="299"/>
      <c r="V113" s="300" t="e">
        <f>IF(C113="",NA(),MATCH($B113&amp;$C113,'Smelter Look-up'!$J:$J,0))</f>
        <v>#N/A</v>
      </c>
      <c r="W113" s="301"/>
      <c r="X113" s="301">
        <f t="shared" ca="1" si="7"/>
        <v>0</v>
      </c>
      <c r="Y113" s="301"/>
      <c r="Z113" s="301"/>
      <c r="AB113" s="303" t="str">
        <f t="shared" si="8"/>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6"/>
        <v/>
      </c>
      <c r="T114" s="264" t="str">
        <f ca="1">IF(B114="","",IF(ISERROR(MATCH($J114,SorP!$B$1:$B$6230,0)),"",INDIRECT("'SorP'!$A$"&amp;MATCH($J114,SorP!$B$1:$B$6230,0))))</f>
        <v/>
      </c>
      <c r="U114" s="299"/>
      <c r="V114" s="300" t="e">
        <f>IF(C114="",NA(),MATCH($B114&amp;$C114,'Smelter Look-up'!$J:$J,0))</f>
        <v>#N/A</v>
      </c>
      <c r="W114" s="301"/>
      <c r="X114" s="301">
        <f t="shared" ca="1" si="7"/>
        <v>0</v>
      </c>
      <c r="Y114" s="301"/>
      <c r="Z114" s="301"/>
      <c r="AB114" s="303" t="str">
        <f t="shared" si="8"/>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6"/>
        <v/>
      </c>
      <c r="T115" s="264" t="str">
        <f ca="1">IF(B115="","",IF(ISERROR(MATCH($J115,SorP!$B$1:$B$6230,0)),"",INDIRECT("'SorP'!$A$"&amp;MATCH($J115,SorP!$B$1:$B$6230,0))))</f>
        <v/>
      </c>
      <c r="U115" s="299"/>
      <c r="V115" s="300" t="e">
        <f>IF(C115="",NA(),MATCH($B115&amp;$C115,'Smelter Look-up'!$J:$J,0))</f>
        <v>#N/A</v>
      </c>
      <c r="W115" s="301"/>
      <c r="X115" s="301">
        <f t="shared" ca="1" si="7"/>
        <v>0</v>
      </c>
      <c r="Y115" s="301"/>
      <c r="Z115" s="301"/>
      <c r="AB115" s="303" t="str">
        <f t="shared" si="8"/>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6"/>
        <v/>
      </c>
      <c r="T116" s="264" t="str">
        <f ca="1">IF(B116="","",IF(ISERROR(MATCH($J116,SorP!$B$1:$B$6230,0)),"",INDIRECT("'SorP'!$A$"&amp;MATCH($J116,SorP!$B$1:$B$6230,0))))</f>
        <v/>
      </c>
      <c r="U116" s="299"/>
      <c r="V116" s="300" t="e">
        <f>IF(C116="",NA(),MATCH($B116&amp;$C116,'Smelter Look-up'!$J:$J,0))</f>
        <v>#N/A</v>
      </c>
      <c r="W116" s="301"/>
      <c r="X116" s="301">
        <f t="shared" ca="1" si="7"/>
        <v>0</v>
      </c>
      <c r="Y116" s="301"/>
      <c r="Z116" s="301"/>
      <c r="AB116" s="303" t="str">
        <f t="shared" si="8"/>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6"/>
        <v/>
      </c>
      <c r="T117" s="264" t="str">
        <f ca="1">IF(B117="","",IF(ISERROR(MATCH($J117,SorP!$B$1:$B$6230,0)),"",INDIRECT("'SorP'!$A$"&amp;MATCH($J117,SorP!$B$1:$B$6230,0))))</f>
        <v/>
      </c>
      <c r="U117" s="299"/>
      <c r="V117" s="300" t="e">
        <f>IF(C117="",NA(),MATCH($B117&amp;$C117,'Smelter Look-up'!$J:$J,0))</f>
        <v>#N/A</v>
      </c>
      <c r="W117" s="301"/>
      <c r="X117" s="301">
        <f t="shared" ca="1" si="7"/>
        <v>0</v>
      </c>
      <c r="Y117" s="301"/>
      <c r="Z117" s="301"/>
      <c r="AB117" s="303" t="str">
        <f t="shared" si="8"/>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6"/>
        <v/>
      </c>
      <c r="T118" s="264" t="str">
        <f ca="1">IF(B118="","",IF(ISERROR(MATCH($J118,SorP!$B$1:$B$6230,0)),"",INDIRECT("'SorP'!$A$"&amp;MATCH($J118,SorP!$B$1:$B$6230,0))))</f>
        <v/>
      </c>
      <c r="U118" s="299"/>
      <c r="V118" s="300" t="e">
        <f>IF(C118="",NA(),MATCH($B118&amp;$C118,'Smelter Look-up'!$J:$J,0))</f>
        <v>#N/A</v>
      </c>
      <c r="W118" s="301"/>
      <c r="X118" s="301">
        <f t="shared" ca="1" si="7"/>
        <v>0</v>
      </c>
      <c r="Y118" s="301"/>
      <c r="Z118" s="301"/>
      <c r="AB118" s="303" t="str">
        <f t="shared" si="8"/>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6"/>
        <v/>
      </c>
      <c r="T119" s="264" t="str">
        <f ca="1">IF(B119="","",IF(ISERROR(MATCH($J119,SorP!$B$1:$B$6230,0)),"",INDIRECT("'SorP'!$A$"&amp;MATCH($J119,SorP!$B$1:$B$6230,0))))</f>
        <v/>
      </c>
      <c r="U119" s="299"/>
      <c r="V119" s="300" t="e">
        <f>IF(C119="",NA(),MATCH($B119&amp;$C119,'Smelter Look-up'!$J:$J,0))</f>
        <v>#N/A</v>
      </c>
      <c r="W119" s="301"/>
      <c r="X119" s="301">
        <f t="shared" ca="1" si="7"/>
        <v>0</v>
      </c>
      <c r="Y119" s="301"/>
      <c r="Z119" s="301"/>
      <c r="AB119" s="303" t="str">
        <f t="shared" si="8"/>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6"/>
        <v/>
      </c>
      <c r="T120" s="264" t="str">
        <f ca="1">IF(B120="","",IF(ISERROR(MATCH($J120,SorP!$B$1:$B$6230,0)),"",INDIRECT("'SorP'!$A$"&amp;MATCH($J120,SorP!$B$1:$B$6230,0))))</f>
        <v/>
      </c>
      <c r="U120" s="299"/>
      <c r="V120" s="300" t="e">
        <f>IF(C120="",NA(),MATCH($B120&amp;$C120,'Smelter Look-up'!$J:$J,0))</f>
        <v>#N/A</v>
      </c>
      <c r="W120" s="301"/>
      <c r="X120" s="301">
        <f t="shared" ca="1" si="7"/>
        <v>0</v>
      </c>
      <c r="Y120" s="301"/>
      <c r="Z120" s="301"/>
      <c r="AB120" s="303" t="str">
        <f t="shared" si="8"/>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6"/>
        <v/>
      </c>
      <c r="T121" s="264" t="str">
        <f ca="1">IF(B121="","",IF(ISERROR(MATCH($J121,SorP!$B$1:$B$6230,0)),"",INDIRECT("'SorP'!$A$"&amp;MATCH($J121,SorP!$B$1:$B$6230,0))))</f>
        <v/>
      </c>
      <c r="U121" s="299"/>
      <c r="V121" s="300" t="e">
        <f>IF(C121="",NA(),MATCH($B121&amp;$C121,'Smelter Look-up'!$J:$J,0))</f>
        <v>#N/A</v>
      </c>
      <c r="W121" s="301"/>
      <c r="X121" s="301">
        <f t="shared" ca="1" si="7"/>
        <v>0</v>
      </c>
      <c r="Y121" s="301"/>
      <c r="Z121" s="301"/>
      <c r="AB121" s="303" t="str">
        <f t="shared" si="8"/>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6"/>
        <v/>
      </c>
      <c r="T122" s="264" t="str">
        <f ca="1">IF(B122="","",IF(ISERROR(MATCH($J122,SorP!$B$1:$B$6230,0)),"",INDIRECT("'SorP'!$A$"&amp;MATCH($J122,SorP!$B$1:$B$6230,0))))</f>
        <v/>
      </c>
      <c r="U122" s="299"/>
      <c r="V122" s="300" t="e">
        <f>IF(C122="",NA(),MATCH($B122&amp;$C122,'Smelter Look-up'!$J:$J,0))</f>
        <v>#N/A</v>
      </c>
      <c r="W122" s="301"/>
      <c r="X122" s="301">
        <f t="shared" ca="1" si="7"/>
        <v>0</v>
      </c>
      <c r="Y122" s="301"/>
      <c r="Z122" s="301"/>
      <c r="AB122" s="303" t="str">
        <f t="shared" si="8"/>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6"/>
        <v/>
      </c>
      <c r="T123" s="264" t="str">
        <f ca="1">IF(B123="","",IF(ISERROR(MATCH($J123,SorP!$B$1:$B$6230,0)),"",INDIRECT("'SorP'!$A$"&amp;MATCH($J123,SorP!$B$1:$B$6230,0))))</f>
        <v/>
      </c>
      <c r="U123" s="299"/>
      <c r="V123" s="300" t="e">
        <f>IF(C123="",NA(),MATCH($B123&amp;$C123,'Smelter Look-up'!$J:$J,0))</f>
        <v>#N/A</v>
      </c>
      <c r="W123" s="301"/>
      <c r="X123" s="301">
        <f t="shared" ca="1" si="7"/>
        <v>0</v>
      </c>
      <c r="Y123" s="301"/>
      <c r="Z123" s="301"/>
      <c r="AB123" s="303" t="str">
        <f t="shared" si="8"/>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6"/>
        <v/>
      </c>
      <c r="T124" s="264" t="str">
        <f ca="1">IF(B124="","",IF(ISERROR(MATCH($J124,SorP!$B$1:$B$6230,0)),"",INDIRECT("'SorP'!$A$"&amp;MATCH($J124,SorP!$B$1:$B$6230,0))))</f>
        <v/>
      </c>
      <c r="U124" s="299"/>
      <c r="V124" s="300" t="e">
        <f>IF(C124="",NA(),MATCH($B124&amp;$C124,'Smelter Look-up'!$J:$J,0))</f>
        <v>#N/A</v>
      </c>
      <c r="W124" s="301"/>
      <c r="X124" s="301">
        <f t="shared" ca="1" si="7"/>
        <v>0</v>
      </c>
      <c r="Y124" s="301"/>
      <c r="Z124" s="301"/>
      <c r="AB124" s="303" t="str">
        <f t="shared" si="8"/>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6"/>
        <v/>
      </c>
      <c r="T125" s="264" t="str">
        <f ca="1">IF(B125="","",IF(ISERROR(MATCH($J125,SorP!$B$1:$B$6230,0)),"",INDIRECT("'SorP'!$A$"&amp;MATCH($J125,SorP!$B$1:$B$6230,0))))</f>
        <v/>
      </c>
      <c r="U125" s="299"/>
      <c r="V125" s="300" t="e">
        <f>IF(C125="",NA(),MATCH($B125&amp;$C125,'Smelter Look-up'!$J:$J,0))</f>
        <v>#N/A</v>
      </c>
      <c r="W125" s="301"/>
      <c r="X125" s="301">
        <f t="shared" ca="1" si="7"/>
        <v>0</v>
      </c>
      <c r="Y125" s="301"/>
      <c r="Z125" s="301"/>
      <c r="AB125" s="303" t="str">
        <f t="shared" si="8"/>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6"/>
        <v/>
      </c>
      <c r="T126" s="264" t="str">
        <f ca="1">IF(B126="","",IF(ISERROR(MATCH($J126,SorP!$B$1:$B$6230,0)),"",INDIRECT("'SorP'!$A$"&amp;MATCH($J126,SorP!$B$1:$B$6230,0))))</f>
        <v/>
      </c>
      <c r="U126" s="299"/>
      <c r="V126" s="300" t="e">
        <f>IF(C126="",NA(),MATCH($B126&amp;$C126,'Smelter Look-up'!$J:$J,0))</f>
        <v>#N/A</v>
      </c>
      <c r="W126" s="301"/>
      <c r="X126" s="301">
        <f t="shared" ca="1" si="7"/>
        <v>0</v>
      </c>
      <c r="Y126" s="301"/>
      <c r="Z126" s="301"/>
      <c r="AB126" s="303" t="str">
        <f t="shared" si="8"/>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6"/>
        <v/>
      </c>
      <c r="T127" s="264" t="str">
        <f ca="1">IF(B127="","",IF(ISERROR(MATCH($J127,SorP!$B$1:$B$6230,0)),"",INDIRECT("'SorP'!$A$"&amp;MATCH($J127,SorP!$B$1:$B$6230,0))))</f>
        <v/>
      </c>
      <c r="U127" s="299"/>
      <c r="V127" s="300" t="e">
        <f>IF(C127="",NA(),MATCH($B127&amp;$C127,'Smelter Look-up'!$J:$J,0))</f>
        <v>#N/A</v>
      </c>
      <c r="W127" s="301"/>
      <c r="X127" s="301">
        <f t="shared" ca="1" si="7"/>
        <v>0</v>
      </c>
      <c r="Y127" s="301"/>
      <c r="Z127" s="301"/>
      <c r="AB127" s="303" t="str">
        <f t="shared" si="8"/>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6"/>
        <v/>
      </c>
      <c r="T128" s="264" t="str">
        <f ca="1">IF(B128="","",IF(ISERROR(MATCH($J128,SorP!$B$1:$B$6230,0)),"",INDIRECT("'SorP'!$A$"&amp;MATCH($J128,SorP!$B$1:$B$6230,0))))</f>
        <v/>
      </c>
      <c r="U128" s="299"/>
      <c r="V128" s="300" t="e">
        <f>IF(C128="",NA(),MATCH($B128&amp;$C128,'Smelter Look-up'!$J:$J,0))</f>
        <v>#N/A</v>
      </c>
      <c r="W128" s="301"/>
      <c r="X128" s="301">
        <f t="shared" ca="1" si="7"/>
        <v>0</v>
      </c>
      <c r="Y128" s="301"/>
      <c r="Z128" s="301"/>
      <c r="AB128" s="303" t="str">
        <f t="shared" si="8"/>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6"/>
        <v/>
      </c>
      <c r="T129" s="264" t="str">
        <f ca="1">IF(B129="","",IF(ISERROR(MATCH($J129,SorP!$B$1:$B$6230,0)),"",INDIRECT("'SorP'!$A$"&amp;MATCH($J129,SorP!$B$1:$B$6230,0))))</f>
        <v/>
      </c>
      <c r="U129" s="299"/>
      <c r="V129" s="300" t="e">
        <f>IF(C129="",NA(),MATCH($B129&amp;$C129,'Smelter Look-up'!$J:$J,0))</f>
        <v>#N/A</v>
      </c>
      <c r="W129" s="301"/>
      <c r="X129" s="301">
        <f t="shared" ca="1" si="7"/>
        <v>0</v>
      </c>
      <c r="Y129" s="301"/>
      <c r="Z129" s="301"/>
      <c r="AB129" s="303" t="str">
        <f t="shared" si="8"/>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6"/>
        <v/>
      </c>
      <c r="T130" s="264" t="str">
        <f ca="1">IF(B130="","",IF(ISERROR(MATCH($J130,SorP!$B$1:$B$6230,0)),"",INDIRECT("'SorP'!$A$"&amp;MATCH($J130,SorP!$B$1:$B$6230,0))))</f>
        <v/>
      </c>
      <c r="U130" s="299"/>
      <c r="V130" s="300" t="e">
        <f>IF(C130="",NA(),MATCH($B130&amp;$C130,'Smelter Look-up'!$J:$J,0))</f>
        <v>#N/A</v>
      </c>
      <c r="W130" s="301"/>
      <c r="X130" s="301">
        <f t="shared" ca="1" si="7"/>
        <v>0</v>
      </c>
      <c r="Y130" s="301"/>
      <c r="Z130" s="301"/>
      <c r="AB130" s="303" t="str">
        <f t="shared" si="8"/>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6"/>
        <v/>
      </c>
      <c r="T131" s="264" t="str">
        <f ca="1">IF(B131="","",IF(ISERROR(MATCH($J131,SorP!$B$1:$B$6230,0)),"",INDIRECT("'SorP'!$A$"&amp;MATCH($J131,SorP!$B$1:$B$6230,0))))</f>
        <v/>
      </c>
      <c r="U131" s="299"/>
      <c r="V131" s="300" t="e">
        <f>IF(C131="",NA(),MATCH($B131&amp;$C131,'Smelter Look-up'!$J:$J,0))</f>
        <v>#N/A</v>
      </c>
      <c r="W131" s="301"/>
      <c r="X131" s="301">
        <f t="shared" ca="1" si="7"/>
        <v>0</v>
      </c>
      <c r="Y131" s="301"/>
      <c r="Z131" s="301"/>
      <c r="AB131" s="303" t="str">
        <f t="shared" si="8"/>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6"/>
        <v/>
      </c>
      <c r="T132" s="264" t="str">
        <f ca="1">IF(B132="","",IF(ISERROR(MATCH($J132,SorP!$B$1:$B$6230,0)),"",INDIRECT("'SorP'!$A$"&amp;MATCH($J132,SorP!$B$1:$B$6230,0))))</f>
        <v/>
      </c>
      <c r="U132" s="299"/>
      <c r="V132" s="300" t="e">
        <f>IF(C132="",NA(),MATCH($B132&amp;$C132,'Smelter Look-up'!$J:$J,0))</f>
        <v>#N/A</v>
      </c>
      <c r="W132" s="301"/>
      <c r="X132" s="301">
        <f t="shared" ca="1" si="7"/>
        <v>0</v>
      </c>
      <c r="Y132" s="301"/>
      <c r="Z132" s="301"/>
      <c r="AB132" s="303" t="str">
        <f t="shared" si="8"/>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6"/>
        <v/>
      </c>
      <c r="T133" s="264" t="str">
        <f ca="1">IF(B133="","",IF(ISERROR(MATCH($J133,SorP!$B$1:$B$6230,0)),"",INDIRECT("'SorP'!$A$"&amp;MATCH($J133,SorP!$B$1:$B$6230,0))))</f>
        <v/>
      </c>
      <c r="U133" s="299"/>
      <c r="V133" s="300" t="e">
        <f>IF(C133="",NA(),MATCH($B133&amp;$C133,'Smelter Look-up'!$J:$J,0))</f>
        <v>#N/A</v>
      </c>
      <c r="W133" s="301"/>
      <c r="X133" s="301">
        <f t="shared" ca="1" si="7"/>
        <v>0</v>
      </c>
      <c r="Y133" s="301"/>
      <c r="Z133" s="301"/>
      <c r="AB133" s="303" t="str">
        <f t="shared" si="8"/>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9">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10">IF(AND(C134="Smelter not listed",OR(LEN(D134)=0,LEN(E134)=0)),1,0)</f>
        <v>0</v>
      </c>
      <c r="Y134" s="301"/>
      <c r="Z134" s="301"/>
      <c r="AB134" s="303" t="str">
        <f t="shared" ref="AB134:AB197" si="11">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9"/>
        <v/>
      </c>
      <c r="T135" s="264" t="str">
        <f ca="1">IF(B135="","",IF(ISERROR(MATCH($J135,SorP!$B$1:$B$6230,0)),"",INDIRECT("'SorP'!$A$"&amp;MATCH($J135,SorP!$B$1:$B$6230,0))))</f>
        <v/>
      </c>
      <c r="U135" s="299"/>
      <c r="V135" s="300" t="e">
        <f>IF(C135="",NA(),MATCH($B135&amp;$C135,'Smelter Look-up'!$J:$J,0))</f>
        <v>#N/A</v>
      </c>
      <c r="W135" s="301"/>
      <c r="X135" s="301">
        <f t="shared" ca="1" si="10"/>
        <v>0</v>
      </c>
      <c r="Y135" s="301"/>
      <c r="Z135" s="301"/>
      <c r="AB135" s="303" t="str">
        <f t="shared" si="11"/>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9"/>
        <v/>
      </c>
      <c r="T136" s="264" t="str">
        <f ca="1">IF(B136="","",IF(ISERROR(MATCH($J136,SorP!$B$1:$B$6230,0)),"",INDIRECT("'SorP'!$A$"&amp;MATCH($J136,SorP!$B$1:$B$6230,0))))</f>
        <v/>
      </c>
      <c r="U136" s="299"/>
      <c r="V136" s="300" t="e">
        <f>IF(C136="",NA(),MATCH($B136&amp;$C136,'Smelter Look-up'!$J:$J,0))</f>
        <v>#N/A</v>
      </c>
      <c r="W136" s="301"/>
      <c r="X136" s="301">
        <f t="shared" ca="1" si="10"/>
        <v>0</v>
      </c>
      <c r="Y136" s="301"/>
      <c r="Z136" s="301"/>
      <c r="AB136" s="303" t="str">
        <f t="shared" si="11"/>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9"/>
        <v/>
      </c>
      <c r="T137" s="264" t="str">
        <f ca="1">IF(B137="","",IF(ISERROR(MATCH($J137,SorP!$B$1:$B$6230,0)),"",INDIRECT("'SorP'!$A$"&amp;MATCH($J137,SorP!$B$1:$B$6230,0))))</f>
        <v/>
      </c>
      <c r="U137" s="299"/>
      <c r="V137" s="300" t="e">
        <f>IF(C137="",NA(),MATCH($B137&amp;$C137,'Smelter Look-up'!$J:$J,0))</f>
        <v>#N/A</v>
      </c>
      <c r="W137" s="301"/>
      <c r="X137" s="301">
        <f t="shared" ca="1" si="10"/>
        <v>0</v>
      </c>
      <c r="Y137" s="301"/>
      <c r="Z137" s="301"/>
      <c r="AB137" s="303" t="str">
        <f t="shared" si="11"/>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9"/>
        <v/>
      </c>
      <c r="T138" s="264" t="str">
        <f ca="1">IF(B138="","",IF(ISERROR(MATCH($J138,SorP!$B$1:$B$6230,0)),"",INDIRECT("'SorP'!$A$"&amp;MATCH($J138,SorP!$B$1:$B$6230,0))))</f>
        <v/>
      </c>
      <c r="U138" s="299"/>
      <c r="V138" s="300" t="e">
        <f>IF(C138="",NA(),MATCH($B138&amp;$C138,'Smelter Look-up'!$J:$J,0))</f>
        <v>#N/A</v>
      </c>
      <c r="W138" s="301"/>
      <c r="X138" s="301">
        <f t="shared" ca="1" si="10"/>
        <v>0</v>
      </c>
      <c r="Y138" s="301"/>
      <c r="Z138" s="301"/>
      <c r="AB138" s="303" t="str">
        <f t="shared" si="11"/>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9"/>
        <v/>
      </c>
      <c r="T139" s="264" t="str">
        <f ca="1">IF(B139="","",IF(ISERROR(MATCH($J139,SorP!$B$1:$B$6230,0)),"",INDIRECT("'SorP'!$A$"&amp;MATCH($J139,SorP!$B$1:$B$6230,0))))</f>
        <v/>
      </c>
      <c r="U139" s="299"/>
      <c r="V139" s="300" t="e">
        <f>IF(C139="",NA(),MATCH($B139&amp;$C139,'Smelter Look-up'!$J:$J,0))</f>
        <v>#N/A</v>
      </c>
      <c r="W139" s="301"/>
      <c r="X139" s="301">
        <f t="shared" ca="1" si="10"/>
        <v>0</v>
      </c>
      <c r="Y139" s="301"/>
      <c r="Z139" s="301"/>
      <c r="AB139" s="303" t="str">
        <f t="shared" si="11"/>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9"/>
        <v/>
      </c>
      <c r="T140" s="264" t="str">
        <f ca="1">IF(B140="","",IF(ISERROR(MATCH($J140,SorP!$B$1:$B$6230,0)),"",INDIRECT("'SorP'!$A$"&amp;MATCH($J140,SorP!$B$1:$B$6230,0))))</f>
        <v/>
      </c>
      <c r="U140" s="299"/>
      <c r="V140" s="300" t="e">
        <f>IF(C140="",NA(),MATCH($B140&amp;$C140,'Smelter Look-up'!$J:$J,0))</f>
        <v>#N/A</v>
      </c>
      <c r="W140" s="301"/>
      <c r="X140" s="301">
        <f t="shared" ca="1" si="10"/>
        <v>0</v>
      </c>
      <c r="Y140" s="301"/>
      <c r="Z140" s="301"/>
      <c r="AB140" s="303" t="str">
        <f t="shared" si="11"/>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9"/>
        <v/>
      </c>
      <c r="T141" s="264" t="str">
        <f ca="1">IF(B141="","",IF(ISERROR(MATCH($J141,SorP!$B$1:$B$6230,0)),"",INDIRECT("'SorP'!$A$"&amp;MATCH($J141,SorP!$B$1:$B$6230,0))))</f>
        <v/>
      </c>
      <c r="U141" s="299"/>
      <c r="V141" s="300" t="e">
        <f>IF(C141="",NA(),MATCH($B141&amp;$C141,'Smelter Look-up'!$J:$J,0))</f>
        <v>#N/A</v>
      </c>
      <c r="W141" s="301"/>
      <c r="X141" s="301">
        <f t="shared" ca="1" si="10"/>
        <v>0</v>
      </c>
      <c r="Y141" s="301"/>
      <c r="Z141" s="301"/>
      <c r="AB141" s="303" t="str">
        <f t="shared" si="11"/>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9"/>
        <v/>
      </c>
      <c r="T142" s="264" t="str">
        <f ca="1">IF(B142="","",IF(ISERROR(MATCH($J142,SorP!$B$1:$B$6230,0)),"",INDIRECT("'SorP'!$A$"&amp;MATCH($J142,SorP!$B$1:$B$6230,0))))</f>
        <v/>
      </c>
      <c r="U142" s="299"/>
      <c r="V142" s="300" t="e">
        <f>IF(C142="",NA(),MATCH($B142&amp;$C142,'Smelter Look-up'!$J:$J,0))</f>
        <v>#N/A</v>
      </c>
      <c r="W142" s="301"/>
      <c r="X142" s="301">
        <f t="shared" ca="1" si="10"/>
        <v>0</v>
      </c>
      <c r="Y142" s="301"/>
      <c r="Z142" s="301"/>
      <c r="AB142" s="303" t="str">
        <f t="shared" si="11"/>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9"/>
        <v/>
      </c>
      <c r="T143" s="264" t="str">
        <f ca="1">IF(B143="","",IF(ISERROR(MATCH($J143,SorP!$B$1:$B$6230,0)),"",INDIRECT("'SorP'!$A$"&amp;MATCH($J143,SorP!$B$1:$B$6230,0))))</f>
        <v/>
      </c>
      <c r="U143" s="299"/>
      <c r="V143" s="300" t="e">
        <f>IF(C143="",NA(),MATCH($B143&amp;$C143,'Smelter Look-up'!$J:$J,0))</f>
        <v>#N/A</v>
      </c>
      <c r="W143" s="301"/>
      <c r="X143" s="301">
        <f t="shared" ca="1" si="10"/>
        <v>0</v>
      </c>
      <c r="Y143" s="301"/>
      <c r="Z143" s="301"/>
      <c r="AB143" s="303" t="str">
        <f t="shared" si="11"/>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9"/>
        <v/>
      </c>
      <c r="T144" s="264" t="str">
        <f ca="1">IF(B144="","",IF(ISERROR(MATCH($J144,SorP!$B$1:$B$6230,0)),"",INDIRECT("'SorP'!$A$"&amp;MATCH($J144,SorP!$B$1:$B$6230,0))))</f>
        <v/>
      </c>
      <c r="U144" s="299"/>
      <c r="V144" s="300" t="e">
        <f>IF(C144="",NA(),MATCH($B144&amp;$C144,'Smelter Look-up'!$J:$J,0))</f>
        <v>#N/A</v>
      </c>
      <c r="W144" s="301"/>
      <c r="X144" s="301">
        <f t="shared" ca="1" si="10"/>
        <v>0</v>
      </c>
      <c r="Y144" s="301"/>
      <c r="Z144" s="301"/>
      <c r="AB144" s="303" t="str">
        <f t="shared" si="11"/>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9"/>
        <v/>
      </c>
      <c r="T145" s="264" t="str">
        <f ca="1">IF(B145="","",IF(ISERROR(MATCH($J145,SorP!$B$1:$B$6230,0)),"",INDIRECT("'SorP'!$A$"&amp;MATCH($J145,SorP!$B$1:$B$6230,0))))</f>
        <v/>
      </c>
      <c r="U145" s="299"/>
      <c r="V145" s="300" t="e">
        <f>IF(C145="",NA(),MATCH($B145&amp;$C145,'Smelter Look-up'!$J:$J,0))</f>
        <v>#N/A</v>
      </c>
      <c r="W145" s="301"/>
      <c r="X145" s="301">
        <f t="shared" ca="1" si="10"/>
        <v>0</v>
      </c>
      <c r="Y145" s="301"/>
      <c r="Z145" s="301"/>
      <c r="AB145" s="303" t="str">
        <f t="shared" si="11"/>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9"/>
        <v/>
      </c>
      <c r="T146" s="264" t="str">
        <f ca="1">IF(B146="","",IF(ISERROR(MATCH($J146,SorP!$B$1:$B$6230,0)),"",INDIRECT("'SorP'!$A$"&amp;MATCH($J146,SorP!$B$1:$B$6230,0))))</f>
        <v/>
      </c>
      <c r="U146" s="299"/>
      <c r="V146" s="300" t="e">
        <f>IF(C146="",NA(),MATCH($B146&amp;$C146,'Smelter Look-up'!$J:$J,0))</f>
        <v>#N/A</v>
      </c>
      <c r="W146" s="301"/>
      <c r="X146" s="301">
        <f t="shared" ca="1" si="10"/>
        <v>0</v>
      </c>
      <c r="Y146" s="301"/>
      <c r="Z146" s="301"/>
      <c r="AB146" s="303" t="str">
        <f t="shared" si="11"/>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9"/>
        <v/>
      </c>
      <c r="T147" s="264" t="str">
        <f ca="1">IF(B147="","",IF(ISERROR(MATCH($J147,SorP!$B$1:$B$6230,0)),"",INDIRECT("'SorP'!$A$"&amp;MATCH($J147,SorP!$B$1:$B$6230,0))))</f>
        <v/>
      </c>
      <c r="U147" s="299"/>
      <c r="V147" s="300" t="e">
        <f>IF(C147="",NA(),MATCH($B147&amp;$C147,'Smelter Look-up'!$J:$J,0))</f>
        <v>#N/A</v>
      </c>
      <c r="W147" s="301"/>
      <c r="X147" s="301">
        <f t="shared" ca="1" si="10"/>
        <v>0</v>
      </c>
      <c r="Y147" s="301"/>
      <c r="Z147" s="301"/>
      <c r="AB147" s="303" t="str">
        <f t="shared" si="11"/>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9"/>
        <v/>
      </c>
      <c r="T148" s="264" t="str">
        <f ca="1">IF(B148="","",IF(ISERROR(MATCH($J148,SorP!$B$1:$B$6230,0)),"",INDIRECT("'SorP'!$A$"&amp;MATCH($J148,SorP!$B$1:$B$6230,0))))</f>
        <v/>
      </c>
      <c r="U148" s="299"/>
      <c r="V148" s="300" t="e">
        <f>IF(C148="",NA(),MATCH($B148&amp;$C148,'Smelter Look-up'!$J:$J,0))</f>
        <v>#N/A</v>
      </c>
      <c r="W148" s="301"/>
      <c r="X148" s="301">
        <f t="shared" ca="1" si="10"/>
        <v>0</v>
      </c>
      <c r="Y148" s="301"/>
      <c r="Z148" s="301"/>
      <c r="AB148" s="303" t="str">
        <f t="shared" si="11"/>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9"/>
        <v/>
      </c>
      <c r="T149" s="264" t="str">
        <f ca="1">IF(B149="","",IF(ISERROR(MATCH($J149,SorP!$B$1:$B$6230,0)),"",INDIRECT("'SorP'!$A$"&amp;MATCH($J149,SorP!$B$1:$B$6230,0))))</f>
        <v/>
      </c>
      <c r="U149" s="299"/>
      <c r="V149" s="300" t="e">
        <f>IF(C149="",NA(),MATCH($B149&amp;$C149,'Smelter Look-up'!$J:$J,0))</f>
        <v>#N/A</v>
      </c>
      <c r="W149" s="301"/>
      <c r="X149" s="301">
        <f t="shared" ca="1" si="10"/>
        <v>0</v>
      </c>
      <c r="Y149" s="301"/>
      <c r="Z149" s="301"/>
      <c r="AB149" s="303" t="str">
        <f t="shared" si="11"/>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9"/>
        <v/>
      </c>
      <c r="T150" s="264" t="str">
        <f ca="1">IF(B150="","",IF(ISERROR(MATCH($J150,SorP!$B$1:$B$6230,0)),"",INDIRECT("'SorP'!$A$"&amp;MATCH($J150,SorP!$B$1:$B$6230,0))))</f>
        <v/>
      </c>
      <c r="U150" s="299"/>
      <c r="V150" s="300" t="e">
        <f>IF(C150="",NA(),MATCH($B150&amp;$C150,'Smelter Look-up'!$J:$J,0))</f>
        <v>#N/A</v>
      </c>
      <c r="W150" s="301"/>
      <c r="X150" s="301">
        <f t="shared" ca="1" si="10"/>
        <v>0</v>
      </c>
      <c r="Y150" s="301"/>
      <c r="Z150" s="301"/>
      <c r="AB150" s="303" t="str">
        <f t="shared" si="11"/>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9"/>
        <v/>
      </c>
      <c r="T151" s="264" t="str">
        <f ca="1">IF(B151="","",IF(ISERROR(MATCH($J151,SorP!$B$1:$B$6230,0)),"",INDIRECT("'SorP'!$A$"&amp;MATCH($J151,SorP!$B$1:$B$6230,0))))</f>
        <v/>
      </c>
      <c r="U151" s="299"/>
      <c r="V151" s="300" t="e">
        <f>IF(C151="",NA(),MATCH($B151&amp;$C151,'Smelter Look-up'!$J:$J,0))</f>
        <v>#N/A</v>
      </c>
      <c r="W151" s="301"/>
      <c r="X151" s="301">
        <f t="shared" ca="1" si="10"/>
        <v>0</v>
      </c>
      <c r="Y151" s="301"/>
      <c r="Z151" s="301"/>
      <c r="AB151" s="303" t="str">
        <f t="shared" si="11"/>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9"/>
        <v/>
      </c>
      <c r="T152" s="264" t="str">
        <f ca="1">IF(B152="","",IF(ISERROR(MATCH($J152,SorP!$B$1:$B$6230,0)),"",INDIRECT("'SorP'!$A$"&amp;MATCH($J152,SorP!$B$1:$B$6230,0))))</f>
        <v/>
      </c>
      <c r="U152" s="299"/>
      <c r="V152" s="300" t="e">
        <f>IF(C152="",NA(),MATCH($B152&amp;$C152,'Smelter Look-up'!$J:$J,0))</f>
        <v>#N/A</v>
      </c>
      <c r="W152" s="301"/>
      <c r="X152" s="301">
        <f t="shared" ca="1" si="10"/>
        <v>0</v>
      </c>
      <c r="Y152" s="301"/>
      <c r="Z152" s="301"/>
      <c r="AB152" s="303" t="str">
        <f t="shared" si="11"/>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9"/>
        <v/>
      </c>
      <c r="T153" s="264" t="str">
        <f ca="1">IF(B153="","",IF(ISERROR(MATCH($J153,SorP!$B$1:$B$6230,0)),"",INDIRECT("'SorP'!$A$"&amp;MATCH($J153,SorP!$B$1:$B$6230,0))))</f>
        <v/>
      </c>
      <c r="U153" s="299"/>
      <c r="V153" s="300" t="e">
        <f>IF(C153="",NA(),MATCH($B153&amp;$C153,'Smelter Look-up'!$J:$J,0))</f>
        <v>#N/A</v>
      </c>
      <c r="W153" s="301"/>
      <c r="X153" s="301">
        <f t="shared" ca="1" si="10"/>
        <v>0</v>
      </c>
      <c r="Y153" s="301"/>
      <c r="Z153" s="301"/>
      <c r="AB153" s="303" t="str">
        <f t="shared" si="11"/>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9"/>
        <v/>
      </c>
      <c r="T154" s="264" t="str">
        <f ca="1">IF(B154="","",IF(ISERROR(MATCH($J154,SorP!$B$1:$B$6230,0)),"",INDIRECT("'SorP'!$A$"&amp;MATCH($J154,SorP!$B$1:$B$6230,0))))</f>
        <v/>
      </c>
      <c r="U154" s="299"/>
      <c r="V154" s="300" t="e">
        <f>IF(C154="",NA(),MATCH($B154&amp;$C154,'Smelter Look-up'!$J:$J,0))</f>
        <v>#N/A</v>
      </c>
      <c r="W154" s="301"/>
      <c r="X154" s="301">
        <f t="shared" ca="1" si="10"/>
        <v>0</v>
      </c>
      <c r="Y154" s="301"/>
      <c r="Z154" s="301"/>
      <c r="AB154" s="303" t="str">
        <f t="shared" si="11"/>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9"/>
        <v/>
      </c>
      <c r="T155" s="264" t="str">
        <f ca="1">IF(B155="","",IF(ISERROR(MATCH($J155,SorP!$B$1:$B$6230,0)),"",INDIRECT("'SorP'!$A$"&amp;MATCH($J155,SorP!$B$1:$B$6230,0))))</f>
        <v/>
      </c>
      <c r="U155" s="299"/>
      <c r="V155" s="300" t="e">
        <f>IF(C155="",NA(),MATCH($B155&amp;$C155,'Smelter Look-up'!$J:$J,0))</f>
        <v>#N/A</v>
      </c>
      <c r="W155" s="301"/>
      <c r="X155" s="301">
        <f t="shared" ca="1" si="10"/>
        <v>0</v>
      </c>
      <c r="Y155" s="301"/>
      <c r="Z155" s="301"/>
      <c r="AB155" s="303" t="str">
        <f t="shared" si="11"/>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9"/>
        <v/>
      </c>
      <c r="T156" s="264" t="str">
        <f ca="1">IF(B156="","",IF(ISERROR(MATCH($J156,SorP!$B$1:$B$6230,0)),"",INDIRECT("'SorP'!$A$"&amp;MATCH($J156,SorP!$B$1:$B$6230,0))))</f>
        <v/>
      </c>
      <c r="U156" s="299"/>
      <c r="V156" s="300" t="e">
        <f>IF(C156="",NA(),MATCH($B156&amp;$C156,'Smelter Look-up'!$J:$J,0))</f>
        <v>#N/A</v>
      </c>
      <c r="W156" s="301"/>
      <c r="X156" s="301">
        <f t="shared" ca="1" si="10"/>
        <v>0</v>
      </c>
      <c r="Y156" s="301"/>
      <c r="Z156" s="301"/>
      <c r="AB156" s="303" t="str">
        <f t="shared" si="11"/>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9"/>
        <v/>
      </c>
      <c r="T157" s="264" t="str">
        <f ca="1">IF(B157="","",IF(ISERROR(MATCH($J157,SorP!$B$1:$B$6230,0)),"",INDIRECT("'SorP'!$A$"&amp;MATCH($J157,SorP!$B$1:$B$6230,0))))</f>
        <v/>
      </c>
      <c r="U157" s="299"/>
      <c r="V157" s="300" t="e">
        <f>IF(C157="",NA(),MATCH($B157&amp;$C157,'Smelter Look-up'!$J:$J,0))</f>
        <v>#N/A</v>
      </c>
      <c r="W157" s="301"/>
      <c r="X157" s="301">
        <f t="shared" ca="1" si="10"/>
        <v>0</v>
      </c>
      <c r="Y157" s="301"/>
      <c r="Z157" s="301"/>
      <c r="AB157" s="303" t="str">
        <f t="shared" si="11"/>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9"/>
        <v/>
      </c>
      <c r="T158" s="264" t="str">
        <f ca="1">IF(B158="","",IF(ISERROR(MATCH($J158,SorP!$B$1:$B$6230,0)),"",INDIRECT("'SorP'!$A$"&amp;MATCH($J158,SorP!$B$1:$B$6230,0))))</f>
        <v/>
      </c>
      <c r="U158" s="299"/>
      <c r="V158" s="300" t="e">
        <f>IF(C158="",NA(),MATCH($B158&amp;$C158,'Smelter Look-up'!$J:$J,0))</f>
        <v>#N/A</v>
      </c>
      <c r="W158" s="301"/>
      <c r="X158" s="301">
        <f t="shared" ca="1" si="10"/>
        <v>0</v>
      </c>
      <c r="Y158" s="301"/>
      <c r="Z158" s="301"/>
      <c r="AB158" s="303" t="str">
        <f t="shared" si="11"/>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9"/>
        <v/>
      </c>
      <c r="T159" s="264" t="str">
        <f ca="1">IF(B159="","",IF(ISERROR(MATCH($J159,SorP!$B$1:$B$6230,0)),"",INDIRECT("'SorP'!$A$"&amp;MATCH($J159,SorP!$B$1:$B$6230,0))))</f>
        <v/>
      </c>
      <c r="U159" s="299"/>
      <c r="V159" s="300" t="e">
        <f>IF(C159="",NA(),MATCH($B159&amp;$C159,'Smelter Look-up'!$J:$J,0))</f>
        <v>#N/A</v>
      </c>
      <c r="W159" s="301"/>
      <c r="X159" s="301">
        <f t="shared" ca="1" si="10"/>
        <v>0</v>
      </c>
      <c r="Y159" s="301"/>
      <c r="Z159" s="301"/>
      <c r="AB159" s="303" t="str">
        <f t="shared" si="11"/>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9"/>
        <v/>
      </c>
      <c r="T160" s="264" t="str">
        <f ca="1">IF(B160="","",IF(ISERROR(MATCH($J160,SorP!$B$1:$B$6230,0)),"",INDIRECT("'SorP'!$A$"&amp;MATCH($J160,SorP!$B$1:$B$6230,0))))</f>
        <v/>
      </c>
      <c r="U160" s="299"/>
      <c r="V160" s="300" t="e">
        <f>IF(C160="",NA(),MATCH($B160&amp;$C160,'Smelter Look-up'!$J:$J,0))</f>
        <v>#N/A</v>
      </c>
      <c r="W160" s="301"/>
      <c r="X160" s="301">
        <f t="shared" ca="1" si="10"/>
        <v>0</v>
      </c>
      <c r="Y160" s="301"/>
      <c r="Z160" s="301"/>
      <c r="AB160" s="303" t="str">
        <f t="shared" si="11"/>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9"/>
        <v/>
      </c>
      <c r="T161" s="264" t="str">
        <f ca="1">IF(B161="","",IF(ISERROR(MATCH($J161,SorP!$B$1:$B$6230,0)),"",INDIRECT("'SorP'!$A$"&amp;MATCH($J161,SorP!$B$1:$B$6230,0))))</f>
        <v/>
      </c>
      <c r="U161" s="299"/>
      <c r="V161" s="300" t="e">
        <f>IF(C161="",NA(),MATCH($B161&amp;$C161,'Smelter Look-up'!$J:$J,0))</f>
        <v>#N/A</v>
      </c>
      <c r="W161" s="301"/>
      <c r="X161" s="301">
        <f t="shared" ca="1" si="10"/>
        <v>0</v>
      </c>
      <c r="Y161" s="301"/>
      <c r="Z161" s="301"/>
      <c r="AB161" s="303" t="str">
        <f t="shared" si="11"/>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9"/>
        <v/>
      </c>
      <c r="T162" s="264" t="str">
        <f ca="1">IF(B162="","",IF(ISERROR(MATCH($J162,SorP!$B$1:$B$6230,0)),"",INDIRECT("'SorP'!$A$"&amp;MATCH($J162,SorP!$B$1:$B$6230,0))))</f>
        <v/>
      </c>
      <c r="U162" s="299"/>
      <c r="V162" s="300" t="e">
        <f>IF(C162="",NA(),MATCH($B162&amp;$C162,'Smelter Look-up'!$J:$J,0))</f>
        <v>#N/A</v>
      </c>
      <c r="W162" s="301"/>
      <c r="X162" s="301">
        <f t="shared" ca="1" si="10"/>
        <v>0</v>
      </c>
      <c r="Y162" s="301"/>
      <c r="Z162" s="301"/>
      <c r="AB162" s="303" t="str">
        <f t="shared" si="11"/>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9"/>
        <v/>
      </c>
      <c r="T163" s="264" t="str">
        <f ca="1">IF(B163="","",IF(ISERROR(MATCH($J163,SorP!$B$1:$B$6230,0)),"",INDIRECT("'SorP'!$A$"&amp;MATCH($J163,SorP!$B$1:$B$6230,0))))</f>
        <v/>
      </c>
      <c r="U163" s="299"/>
      <c r="V163" s="300" t="e">
        <f>IF(C163="",NA(),MATCH($B163&amp;$C163,'Smelter Look-up'!$J:$J,0))</f>
        <v>#N/A</v>
      </c>
      <c r="W163" s="301"/>
      <c r="X163" s="301">
        <f t="shared" ca="1" si="10"/>
        <v>0</v>
      </c>
      <c r="Y163" s="301"/>
      <c r="Z163" s="301"/>
      <c r="AB163" s="303" t="str">
        <f t="shared" si="11"/>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9"/>
        <v/>
      </c>
      <c r="T164" s="264" t="str">
        <f ca="1">IF(B164="","",IF(ISERROR(MATCH($J164,SorP!$B$1:$B$6230,0)),"",INDIRECT("'SorP'!$A$"&amp;MATCH($J164,SorP!$B$1:$B$6230,0))))</f>
        <v/>
      </c>
      <c r="U164" s="299"/>
      <c r="V164" s="300" t="e">
        <f>IF(C164="",NA(),MATCH($B164&amp;$C164,'Smelter Look-up'!$J:$J,0))</f>
        <v>#N/A</v>
      </c>
      <c r="W164" s="301"/>
      <c r="X164" s="301">
        <f t="shared" ca="1" si="10"/>
        <v>0</v>
      </c>
      <c r="Y164" s="301"/>
      <c r="Z164" s="301"/>
      <c r="AB164" s="303" t="str">
        <f t="shared" si="11"/>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9"/>
        <v/>
      </c>
      <c r="T165" s="264" t="str">
        <f ca="1">IF(B165="","",IF(ISERROR(MATCH($J165,SorP!$B$1:$B$6230,0)),"",INDIRECT("'SorP'!$A$"&amp;MATCH($J165,SorP!$B$1:$B$6230,0))))</f>
        <v/>
      </c>
      <c r="U165" s="299"/>
      <c r="V165" s="300" t="e">
        <f>IF(C165="",NA(),MATCH($B165&amp;$C165,'Smelter Look-up'!$J:$J,0))</f>
        <v>#N/A</v>
      </c>
      <c r="W165" s="301"/>
      <c r="X165" s="301">
        <f t="shared" ca="1" si="10"/>
        <v>0</v>
      </c>
      <c r="Y165" s="301"/>
      <c r="Z165" s="301"/>
      <c r="AB165" s="303" t="str">
        <f t="shared" si="11"/>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9"/>
        <v/>
      </c>
      <c r="T166" s="264" t="str">
        <f ca="1">IF(B166="","",IF(ISERROR(MATCH($J166,SorP!$B$1:$B$6230,0)),"",INDIRECT("'SorP'!$A$"&amp;MATCH($J166,SorP!$B$1:$B$6230,0))))</f>
        <v/>
      </c>
      <c r="U166" s="299"/>
      <c r="V166" s="300" t="e">
        <f>IF(C166="",NA(),MATCH($B166&amp;$C166,'Smelter Look-up'!$J:$J,0))</f>
        <v>#N/A</v>
      </c>
      <c r="W166" s="301"/>
      <c r="X166" s="301">
        <f t="shared" ca="1" si="10"/>
        <v>0</v>
      </c>
      <c r="Y166" s="301"/>
      <c r="Z166" s="301"/>
      <c r="AB166" s="303" t="str">
        <f t="shared" si="11"/>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9"/>
        <v/>
      </c>
      <c r="T167" s="264" t="str">
        <f ca="1">IF(B167="","",IF(ISERROR(MATCH($J167,SorP!$B$1:$B$6230,0)),"",INDIRECT("'SorP'!$A$"&amp;MATCH($J167,SorP!$B$1:$B$6230,0))))</f>
        <v/>
      </c>
      <c r="U167" s="299"/>
      <c r="V167" s="300" t="e">
        <f>IF(C167="",NA(),MATCH($B167&amp;$C167,'Smelter Look-up'!$J:$J,0))</f>
        <v>#N/A</v>
      </c>
      <c r="W167" s="301"/>
      <c r="X167" s="301">
        <f t="shared" ca="1" si="10"/>
        <v>0</v>
      </c>
      <c r="Y167" s="301"/>
      <c r="Z167" s="301"/>
      <c r="AB167" s="303" t="str">
        <f t="shared" si="11"/>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9"/>
        <v/>
      </c>
      <c r="T168" s="264" t="str">
        <f ca="1">IF(B168="","",IF(ISERROR(MATCH($J168,SorP!$B$1:$B$6230,0)),"",INDIRECT("'SorP'!$A$"&amp;MATCH($J168,SorP!$B$1:$B$6230,0))))</f>
        <v/>
      </c>
      <c r="U168" s="299"/>
      <c r="V168" s="300" t="e">
        <f>IF(C168="",NA(),MATCH($B168&amp;$C168,'Smelter Look-up'!$J:$J,0))</f>
        <v>#N/A</v>
      </c>
      <c r="W168" s="301"/>
      <c r="X168" s="301">
        <f t="shared" ca="1" si="10"/>
        <v>0</v>
      </c>
      <c r="Y168" s="301"/>
      <c r="Z168" s="301"/>
      <c r="AB168" s="303" t="str">
        <f t="shared" si="11"/>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9"/>
        <v/>
      </c>
      <c r="T169" s="264" t="str">
        <f ca="1">IF(B169="","",IF(ISERROR(MATCH($J169,SorP!$B$1:$B$6230,0)),"",INDIRECT("'SorP'!$A$"&amp;MATCH($J169,SorP!$B$1:$B$6230,0))))</f>
        <v/>
      </c>
      <c r="U169" s="299"/>
      <c r="V169" s="300" t="e">
        <f>IF(C169="",NA(),MATCH($B169&amp;$C169,'Smelter Look-up'!$J:$J,0))</f>
        <v>#N/A</v>
      </c>
      <c r="W169" s="301"/>
      <c r="X169" s="301">
        <f t="shared" ca="1" si="10"/>
        <v>0</v>
      </c>
      <c r="Y169" s="301"/>
      <c r="Z169" s="301"/>
      <c r="AB169" s="303" t="str">
        <f t="shared" si="11"/>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9"/>
        <v/>
      </c>
      <c r="T170" s="264" t="str">
        <f ca="1">IF(B170="","",IF(ISERROR(MATCH($J170,SorP!$B$1:$B$6230,0)),"",INDIRECT("'SorP'!$A$"&amp;MATCH($J170,SorP!$B$1:$B$6230,0))))</f>
        <v/>
      </c>
      <c r="U170" s="299"/>
      <c r="V170" s="300" t="e">
        <f>IF(C170="",NA(),MATCH($B170&amp;$C170,'Smelter Look-up'!$J:$J,0))</f>
        <v>#N/A</v>
      </c>
      <c r="W170" s="301"/>
      <c r="X170" s="301">
        <f t="shared" ca="1" si="10"/>
        <v>0</v>
      </c>
      <c r="Y170" s="301"/>
      <c r="Z170" s="301"/>
      <c r="AB170" s="303" t="str">
        <f t="shared" si="11"/>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9"/>
        <v/>
      </c>
      <c r="T171" s="264" t="str">
        <f ca="1">IF(B171="","",IF(ISERROR(MATCH($J171,SorP!$B$1:$B$6230,0)),"",INDIRECT("'SorP'!$A$"&amp;MATCH($J171,SorP!$B$1:$B$6230,0))))</f>
        <v/>
      </c>
      <c r="U171" s="299"/>
      <c r="V171" s="300" t="e">
        <f>IF(C171="",NA(),MATCH($B171&amp;$C171,'Smelter Look-up'!$J:$J,0))</f>
        <v>#N/A</v>
      </c>
      <c r="W171" s="301"/>
      <c r="X171" s="301">
        <f t="shared" ca="1" si="10"/>
        <v>0</v>
      </c>
      <c r="Y171" s="301"/>
      <c r="Z171" s="301"/>
      <c r="AB171" s="303" t="str">
        <f t="shared" si="11"/>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9"/>
        <v/>
      </c>
      <c r="T172" s="264" t="str">
        <f ca="1">IF(B172="","",IF(ISERROR(MATCH($J172,SorP!$B$1:$B$6230,0)),"",INDIRECT("'SorP'!$A$"&amp;MATCH($J172,SorP!$B$1:$B$6230,0))))</f>
        <v/>
      </c>
      <c r="U172" s="299"/>
      <c r="V172" s="300" t="e">
        <f>IF(C172="",NA(),MATCH($B172&amp;$C172,'Smelter Look-up'!$J:$J,0))</f>
        <v>#N/A</v>
      </c>
      <c r="W172" s="301"/>
      <c r="X172" s="301">
        <f t="shared" ca="1" si="10"/>
        <v>0</v>
      </c>
      <c r="Y172" s="301"/>
      <c r="Z172" s="301"/>
      <c r="AB172" s="303" t="str">
        <f t="shared" si="11"/>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9"/>
        <v/>
      </c>
      <c r="T173" s="264" t="str">
        <f ca="1">IF(B173="","",IF(ISERROR(MATCH($J173,SorP!$B$1:$B$6230,0)),"",INDIRECT("'SorP'!$A$"&amp;MATCH($J173,SorP!$B$1:$B$6230,0))))</f>
        <v/>
      </c>
      <c r="U173" s="299"/>
      <c r="V173" s="300" t="e">
        <f>IF(C173="",NA(),MATCH($B173&amp;$C173,'Smelter Look-up'!$J:$J,0))</f>
        <v>#N/A</v>
      </c>
      <c r="W173" s="301"/>
      <c r="X173" s="301">
        <f t="shared" ca="1" si="10"/>
        <v>0</v>
      </c>
      <c r="Y173" s="301"/>
      <c r="Z173" s="301"/>
      <c r="AB173" s="303" t="str">
        <f t="shared" si="11"/>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9"/>
        <v/>
      </c>
      <c r="T174" s="264" t="str">
        <f ca="1">IF(B174="","",IF(ISERROR(MATCH($J174,SorP!$B$1:$B$6230,0)),"",INDIRECT("'SorP'!$A$"&amp;MATCH($J174,SorP!$B$1:$B$6230,0))))</f>
        <v/>
      </c>
      <c r="U174" s="299"/>
      <c r="V174" s="300" t="e">
        <f>IF(C174="",NA(),MATCH($B174&amp;$C174,'Smelter Look-up'!$J:$J,0))</f>
        <v>#N/A</v>
      </c>
      <c r="W174" s="301"/>
      <c r="X174" s="301">
        <f t="shared" ca="1" si="10"/>
        <v>0</v>
      </c>
      <c r="Y174" s="301"/>
      <c r="Z174" s="301"/>
      <c r="AB174" s="303" t="str">
        <f t="shared" si="11"/>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9"/>
        <v/>
      </c>
      <c r="T175" s="264" t="str">
        <f ca="1">IF(B175="","",IF(ISERROR(MATCH($J175,SorP!$B$1:$B$6230,0)),"",INDIRECT("'SorP'!$A$"&amp;MATCH($J175,SorP!$B$1:$B$6230,0))))</f>
        <v/>
      </c>
      <c r="U175" s="299"/>
      <c r="V175" s="300" t="e">
        <f>IF(C175="",NA(),MATCH($B175&amp;$C175,'Smelter Look-up'!$J:$J,0))</f>
        <v>#N/A</v>
      </c>
      <c r="W175" s="301"/>
      <c r="X175" s="301">
        <f t="shared" ca="1" si="10"/>
        <v>0</v>
      </c>
      <c r="Y175" s="301"/>
      <c r="Z175" s="301"/>
      <c r="AB175" s="303" t="str">
        <f t="shared" si="11"/>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9"/>
        <v/>
      </c>
      <c r="T176" s="264" t="str">
        <f ca="1">IF(B176="","",IF(ISERROR(MATCH($J176,SorP!$B$1:$B$6230,0)),"",INDIRECT("'SorP'!$A$"&amp;MATCH($J176,SorP!$B$1:$B$6230,0))))</f>
        <v/>
      </c>
      <c r="U176" s="299"/>
      <c r="V176" s="300" t="e">
        <f>IF(C176="",NA(),MATCH($B176&amp;$C176,'Smelter Look-up'!$J:$J,0))</f>
        <v>#N/A</v>
      </c>
      <c r="W176" s="301"/>
      <c r="X176" s="301">
        <f t="shared" ca="1" si="10"/>
        <v>0</v>
      </c>
      <c r="Y176" s="301"/>
      <c r="Z176" s="301"/>
      <c r="AB176" s="303" t="str">
        <f t="shared" si="11"/>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9"/>
        <v/>
      </c>
      <c r="T177" s="264" t="str">
        <f ca="1">IF(B177="","",IF(ISERROR(MATCH($J177,SorP!$B$1:$B$6230,0)),"",INDIRECT("'SorP'!$A$"&amp;MATCH($J177,SorP!$B$1:$B$6230,0))))</f>
        <v/>
      </c>
      <c r="U177" s="299"/>
      <c r="V177" s="300" t="e">
        <f>IF(C177="",NA(),MATCH($B177&amp;$C177,'Smelter Look-up'!$J:$J,0))</f>
        <v>#N/A</v>
      </c>
      <c r="W177" s="301"/>
      <c r="X177" s="301">
        <f t="shared" ca="1" si="10"/>
        <v>0</v>
      </c>
      <c r="Y177" s="301"/>
      <c r="Z177" s="301"/>
      <c r="AB177" s="303" t="str">
        <f t="shared" si="11"/>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9"/>
        <v/>
      </c>
      <c r="T178" s="264" t="str">
        <f ca="1">IF(B178="","",IF(ISERROR(MATCH($J178,SorP!$B$1:$B$6230,0)),"",INDIRECT("'SorP'!$A$"&amp;MATCH($J178,SorP!$B$1:$B$6230,0))))</f>
        <v/>
      </c>
      <c r="U178" s="299"/>
      <c r="V178" s="300" t="e">
        <f>IF(C178="",NA(),MATCH($B178&amp;$C178,'Smelter Look-up'!$J:$J,0))</f>
        <v>#N/A</v>
      </c>
      <c r="W178" s="301"/>
      <c r="X178" s="301">
        <f t="shared" ca="1" si="10"/>
        <v>0</v>
      </c>
      <c r="Y178" s="301"/>
      <c r="Z178" s="301"/>
      <c r="AB178" s="303" t="str">
        <f t="shared" si="11"/>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9"/>
        <v/>
      </c>
      <c r="T179" s="264" t="str">
        <f ca="1">IF(B179="","",IF(ISERROR(MATCH($J179,SorP!$B$1:$B$6230,0)),"",INDIRECT("'SorP'!$A$"&amp;MATCH($J179,SorP!$B$1:$B$6230,0))))</f>
        <v/>
      </c>
      <c r="U179" s="299"/>
      <c r="V179" s="300" t="e">
        <f>IF(C179="",NA(),MATCH($B179&amp;$C179,'Smelter Look-up'!$J:$J,0))</f>
        <v>#N/A</v>
      </c>
      <c r="W179" s="301"/>
      <c r="X179" s="301">
        <f t="shared" ca="1" si="10"/>
        <v>0</v>
      </c>
      <c r="Y179" s="301"/>
      <c r="Z179" s="301"/>
      <c r="AB179" s="303" t="str">
        <f t="shared" si="11"/>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9"/>
        <v/>
      </c>
      <c r="T180" s="264" t="str">
        <f ca="1">IF(B180="","",IF(ISERROR(MATCH($J180,SorP!$B$1:$B$6230,0)),"",INDIRECT("'SorP'!$A$"&amp;MATCH($J180,SorP!$B$1:$B$6230,0))))</f>
        <v/>
      </c>
      <c r="U180" s="299"/>
      <c r="V180" s="300" t="e">
        <f>IF(C180="",NA(),MATCH($B180&amp;$C180,'Smelter Look-up'!$J:$J,0))</f>
        <v>#N/A</v>
      </c>
      <c r="W180" s="301"/>
      <c r="X180" s="301">
        <f t="shared" ca="1" si="10"/>
        <v>0</v>
      </c>
      <c r="Y180" s="301"/>
      <c r="Z180" s="301"/>
      <c r="AB180" s="303" t="str">
        <f t="shared" si="11"/>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9"/>
        <v/>
      </c>
      <c r="T181" s="264" t="str">
        <f ca="1">IF(B181="","",IF(ISERROR(MATCH($J181,SorP!$B$1:$B$6230,0)),"",INDIRECT("'SorP'!$A$"&amp;MATCH($J181,SorP!$B$1:$B$6230,0))))</f>
        <v/>
      </c>
      <c r="U181" s="299"/>
      <c r="V181" s="300" t="e">
        <f>IF(C181="",NA(),MATCH($B181&amp;$C181,'Smelter Look-up'!$J:$J,0))</f>
        <v>#N/A</v>
      </c>
      <c r="W181" s="301"/>
      <c r="X181" s="301">
        <f t="shared" ca="1" si="10"/>
        <v>0</v>
      </c>
      <c r="Y181" s="301"/>
      <c r="Z181" s="301"/>
      <c r="AB181" s="303" t="str">
        <f t="shared" si="11"/>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9"/>
        <v/>
      </c>
      <c r="T182" s="264" t="str">
        <f ca="1">IF(B182="","",IF(ISERROR(MATCH($J182,SorP!$B$1:$B$6230,0)),"",INDIRECT("'SorP'!$A$"&amp;MATCH($J182,SorP!$B$1:$B$6230,0))))</f>
        <v/>
      </c>
      <c r="U182" s="299"/>
      <c r="V182" s="300" t="e">
        <f>IF(C182="",NA(),MATCH($B182&amp;$C182,'Smelter Look-up'!$J:$J,0))</f>
        <v>#N/A</v>
      </c>
      <c r="W182" s="301"/>
      <c r="X182" s="301">
        <f t="shared" ca="1" si="10"/>
        <v>0</v>
      </c>
      <c r="Y182" s="301"/>
      <c r="Z182" s="301"/>
      <c r="AB182" s="303" t="str">
        <f t="shared" si="11"/>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9"/>
        <v/>
      </c>
      <c r="T183" s="264" t="str">
        <f ca="1">IF(B183="","",IF(ISERROR(MATCH($J183,SorP!$B$1:$B$6230,0)),"",INDIRECT("'SorP'!$A$"&amp;MATCH($J183,SorP!$B$1:$B$6230,0))))</f>
        <v/>
      </c>
      <c r="U183" s="299"/>
      <c r="V183" s="300" t="e">
        <f>IF(C183="",NA(),MATCH($B183&amp;$C183,'Smelter Look-up'!$J:$J,0))</f>
        <v>#N/A</v>
      </c>
      <c r="W183" s="301"/>
      <c r="X183" s="301">
        <f t="shared" ca="1" si="10"/>
        <v>0</v>
      </c>
      <c r="Y183" s="301"/>
      <c r="Z183" s="301"/>
      <c r="AB183" s="303" t="str">
        <f t="shared" si="11"/>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9"/>
        <v/>
      </c>
      <c r="T184" s="264" t="str">
        <f ca="1">IF(B184="","",IF(ISERROR(MATCH($J184,SorP!$B$1:$B$6230,0)),"",INDIRECT("'SorP'!$A$"&amp;MATCH($J184,SorP!$B$1:$B$6230,0))))</f>
        <v/>
      </c>
      <c r="U184" s="299"/>
      <c r="V184" s="300" t="e">
        <f>IF(C184="",NA(),MATCH($B184&amp;$C184,'Smelter Look-up'!$J:$J,0))</f>
        <v>#N/A</v>
      </c>
      <c r="W184" s="301"/>
      <c r="X184" s="301">
        <f t="shared" ca="1" si="10"/>
        <v>0</v>
      </c>
      <c r="Y184" s="301"/>
      <c r="Z184" s="301"/>
      <c r="AB184" s="303" t="str">
        <f t="shared" si="11"/>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9"/>
        <v/>
      </c>
      <c r="T185" s="264" t="str">
        <f ca="1">IF(B185="","",IF(ISERROR(MATCH($J185,SorP!$B$1:$B$6230,0)),"",INDIRECT("'SorP'!$A$"&amp;MATCH($J185,SorP!$B$1:$B$6230,0))))</f>
        <v/>
      </c>
      <c r="U185" s="299"/>
      <c r="V185" s="300" t="e">
        <f>IF(C185="",NA(),MATCH($B185&amp;$C185,'Smelter Look-up'!$J:$J,0))</f>
        <v>#N/A</v>
      </c>
      <c r="W185" s="301"/>
      <c r="X185" s="301">
        <f t="shared" ca="1" si="10"/>
        <v>0</v>
      </c>
      <c r="Y185" s="301"/>
      <c r="Z185" s="301"/>
      <c r="AB185" s="303" t="str">
        <f t="shared" si="11"/>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9"/>
        <v/>
      </c>
      <c r="T186" s="264" t="str">
        <f ca="1">IF(B186="","",IF(ISERROR(MATCH($J186,SorP!$B$1:$B$6230,0)),"",INDIRECT("'SorP'!$A$"&amp;MATCH($J186,SorP!$B$1:$B$6230,0))))</f>
        <v/>
      </c>
      <c r="U186" s="299"/>
      <c r="V186" s="300" t="e">
        <f>IF(C186="",NA(),MATCH($B186&amp;$C186,'Smelter Look-up'!$J:$J,0))</f>
        <v>#N/A</v>
      </c>
      <c r="W186" s="301"/>
      <c r="X186" s="301">
        <f t="shared" ca="1" si="10"/>
        <v>0</v>
      </c>
      <c r="Y186" s="301"/>
      <c r="Z186" s="301"/>
      <c r="AB186" s="303" t="str">
        <f t="shared" si="11"/>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9"/>
        <v/>
      </c>
      <c r="T187" s="264" t="str">
        <f ca="1">IF(B187="","",IF(ISERROR(MATCH($J187,SorP!$B$1:$B$6230,0)),"",INDIRECT("'SorP'!$A$"&amp;MATCH($J187,SorP!$B$1:$B$6230,0))))</f>
        <v/>
      </c>
      <c r="U187" s="299"/>
      <c r="V187" s="300" t="e">
        <f>IF(C187="",NA(),MATCH($B187&amp;$C187,'Smelter Look-up'!$J:$J,0))</f>
        <v>#N/A</v>
      </c>
      <c r="W187" s="301"/>
      <c r="X187" s="301">
        <f t="shared" ca="1" si="10"/>
        <v>0</v>
      </c>
      <c r="Y187" s="301"/>
      <c r="Z187" s="301"/>
      <c r="AB187" s="303" t="str">
        <f t="shared" si="11"/>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9"/>
        <v/>
      </c>
      <c r="T188" s="264" t="str">
        <f ca="1">IF(B188="","",IF(ISERROR(MATCH($J188,SorP!$B$1:$B$6230,0)),"",INDIRECT("'SorP'!$A$"&amp;MATCH($J188,SorP!$B$1:$B$6230,0))))</f>
        <v/>
      </c>
      <c r="U188" s="299"/>
      <c r="V188" s="300" t="e">
        <f>IF(C188="",NA(),MATCH($B188&amp;$C188,'Smelter Look-up'!$J:$J,0))</f>
        <v>#N/A</v>
      </c>
      <c r="W188" s="301"/>
      <c r="X188" s="301">
        <f t="shared" ca="1" si="10"/>
        <v>0</v>
      </c>
      <c r="Y188" s="301"/>
      <c r="Z188" s="301"/>
      <c r="AB188" s="303" t="str">
        <f t="shared" si="11"/>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9"/>
        <v/>
      </c>
      <c r="T189" s="264" t="str">
        <f ca="1">IF(B189="","",IF(ISERROR(MATCH($J189,SorP!$B$1:$B$6230,0)),"",INDIRECT("'SorP'!$A$"&amp;MATCH($J189,SorP!$B$1:$B$6230,0))))</f>
        <v/>
      </c>
      <c r="U189" s="299"/>
      <c r="V189" s="300" t="e">
        <f>IF(C189="",NA(),MATCH($B189&amp;$C189,'Smelter Look-up'!$J:$J,0))</f>
        <v>#N/A</v>
      </c>
      <c r="W189" s="301"/>
      <c r="X189" s="301">
        <f t="shared" ca="1" si="10"/>
        <v>0</v>
      </c>
      <c r="Y189" s="301"/>
      <c r="Z189" s="301"/>
      <c r="AB189" s="303" t="str">
        <f t="shared" si="11"/>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9"/>
        <v/>
      </c>
      <c r="T190" s="264" t="str">
        <f ca="1">IF(B190="","",IF(ISERROR(MATCH($J190,SorP!$B$1:$B$6230,0)),"",INDIRECT("'SorP'!$A$"&amp;MATCH($J190,SorP!$B$1:$B$6230,0))))</f>
        <v/>
      </c>
      <c r="U190" s="299"/>
      <c r="V190" s="300" t="e">
        <f>IF(C190="",NA(),MATCH($B190&amp;$C190,'Smelter Look-up'!$J:$J,0))</f>
        <v>#N/A</v>
      </c>
      <c r="W190" s="301"/>
      <c r="X190" s="301">
        <f t="shared" ca="1" si="10"/>
        <v>0</v>
      </c>
      <c r="Y190" s="301"/>
      <c r="Z190" s="301"/>
      <c r="AB190" s="303" t="str">
        <f t="shared" si="11"/>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9"/>
        <v/>
      </c>
      <c r="T191" s="264" t="str">
        <f ca="1">IF(B191="","",IF(ISERROR(MATCH($J191,SorP!$B$1:$B$6230,0)),"",INDIRECT("'SorP'!$A$"&amp;MATCH($J191,SorP!$B$1:$B$6230,0))))</f>
        <v/>
      </c>
      <c r="U191" s="299"/>
      <c r="V191" s="300" t="e">
        <f>IF(C191="",NA(),MATCH($B191&amp;$C191,'Smelter Look-up'!$J:$J,0))</f>
        <v>#N/A</v>
      </c>
      <c r="W191" s="301"/>
      <c r="X191" s="301">
        <f t="shared" ca="1" si="10"/>
        <v>0</v>
      </c>
      <c r="Y191" s="301"/>
      <c r="Z191" s="301"/>
      <c r="AB191" s="303" t="str">
        <f t="shared" si="11"/>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9"/>
        <v/>
      </c>
      <c r="T192" s="264" t="str">
        <f ca="1">IF(B192="","",IF(ISERROR(MATCH($J192,SorP!$B$1:$B$6230,0)),"",INDIRECT("'SorP'!$A$"&amp;MATCH($J192,SorP!$B$1:$B$6230,0))))</f>
        <v/>
      </c>
      <c r="U192" s="299"/>
      <c r="V192" s="300" t="e">
        <f>IF(C192="",NA(),MATCH($B192&amp;$C192,'Smelter Look-up'!$J:$J,0))</f>
        <v>#N/A</v>
      </c>
      <c r="W192" s="301"/>
      <c r="X192" s="301">
        <f t="shared" ca="1" si="10"/>
        <v>0</v>
      </c>
      <c r="Y192" s="301"/>
      <c r="Z192" s="301"/>
      <c r="AB192" s="303" t="str">
        <f t="shared" si="11"/>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9"/>
        <v/>
      </c>
      <c r="T193" s="264" t="str">
        <f ca="1">IF(B193="","",IF(ISERROR(MATCH($J193,SorP!$B$1:$B$6230,0)),"",INDIRECT("'SorP'!$A$"&amp;MATCH($J193,SorP!$B$1:$B$6230,0))))</f>
        <v/>
      </c>
      <c r="U193" s="299"/>
      <c r="V193" s="300" t="e">
        <f>IF(C193="",NA(),MATCH($B193&amp;$C193,'Smelter Look-up'!$J:$J,0))</f>
        <v>#N/A</v>
      </c>
      <c r="W193" s="301"/>
      <c r="X193" s="301">
        <f t="shared" ca="1" si="10"/>
        <v>0</v>
      </c>
      <c r="Y193" s="301"/>
      <c r="Z193" s="301"/>
      <c r="AB193" s="303" t="str">
        <f t="shared" si="11"/>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9"/>
        <v/>
      </c>
      <c r="T194" s="264" t="str">
        <f ca="1">IF(B194="","",IF(ISERROR(MATCH($J194,SorP!$B$1:$B$6230,0)),"",INDIRECT("'SorP'!$A$"&amp;MATCH($J194,SorP!$B$1:$B$6230,0))))</f>
        <v/>
      </c>
      <c r="U194" s="299"/>
      <c r="V194" s="300" t="e">
        <f>IF(C194="",NA(),MATCH($B194&amp;$C194,'Smelter Look-up'!$J:$J,0))</f>
        <v>#N/A</v>
      </c>
      <c r="W194" s="301"/>
      <c r="X194" s="301">
        <f t="shared" ca="1" si="10"/>
        <v>0</v>
      </c>
      <c r="Y194" s="301"/>
      <c r="Z194" s="301"/>
      <c r="AB194" s="303" t="str">
        <f t="shared" si="11"/>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9"/>
        <v/>
      </c>
      <c r="T195" s="264" t="str">
        <f ca="1">IF(B195="","",IF(ISERROR(MATCH($J195,SorP!$B$1:$B$6230,0)),"",INDIRECT("'SorP'!$A$"&amp;MATCH($J195,SorP!$B$1:$B$6230,0))))</f>
        <v/>
      </c>
      <c r="U195" s="299"/>
      <c r="V195" s="300" t="e">
        <f>IF(C195="",NA(),MATCH($B195&amp;$C195,'Smelter Look-up'!$J:$J,0))</f>
        <v>#N/A</v>
      </c>
      <c r="W195" s="301"/>
      <c r="X195" s="301">
        <f t="shared" ca="1" si="10"/>
        <v>0</v>
      </c>
      <c r="Y195" s="301"/>
      <c r="Z195" s="301"/>
      <c r="AB195" s="303" t="str">
        <f t="shared" si="11"/>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9"/>
        <v/>
      </c>
      <c r="T196" s="264" t="str">
        <f ca="1">IF(B196="","",IF(ISERROR(MATCH($J196,SorP!$B$1:$B$6230,0)),"",INDIRECT("'SorP'!$A$"&amp;MATCH($J196,SorP!$B$1:$B$6230,0))))</f>
        <v/>
      </c>
      <c r="U196" s="299"/>
      <c r="V196" s="300" t="e">
        <f>IF(C196="",NA(),MATCH($B196&amp;$C196,'Smelter Look-up'!$J:$J,0))</f>
        <v>#N/A</v>
      </c>
      <c r="W196" s="301"/>
      <c r="X196" s="301">
        <f t="shared" ca="1" si="10"/>
        <v>0</v>
      </c>
      <c r="Y196" s="301"/>
      <c r="Z196" s="301"/>
      <c r="AB196" s="303" t="str">
        <f t="shared" si="11"/>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9"/>
        <v/>
      </c>
      <c r="T197" s="264" t="str">
        <f ca="1">IF(B197="","",IF(ISERROR(MATCH($J197,SorP!$B$1:$B$6230,0)),"",INDIRECT("'SorP'!$A$"&amp;MATCH($J197,SorP!$B$1:$B$6230,0))))</f>
        <v/>
      </c>
      <c r="U197" s="299"/>
      <c r="V197" s="300" t="e">
        <f>IF(C197="",NA(),MATCH($B197&amp;$C197,'Smelter Look-up'!$J:$J,0))</f>
        <v>#N/A</v>
      </c>
      <c r="W197" s="301"/>
      <c r="X197" s="301">
        <f t="shared" ca="1" si="10"/>
        <v>0</v>
      </c>
      <c r="Y197" s="301"/>
      <c r="Z197" s="301"/>
      <c r="AB197" s="303" t="str">
        <f t="shared" si="11"/>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2">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3">IF(AND(C198="Smelter not listed",OR(LEN(D198)=0,LEN(E198)=0)),1,0)</f>
        <v>0</v>
      </c>
      <c r="Y198" s="301"/>
      <c r="Z198" s="301"/>
      <c r="AB198" s="303" t="str">
        <f t="shared" ref="AB198:AB261" si="14">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2"/>
        <v/>
      </c>
      <c r="T199" s="264" t="str">
        <f ca="1">IF(B199="","",IF(ISERROR(MATCH($J199,SorP!$B$1:$B$6230,0)),"",INDIRECT("'SorP'!$A$"&amp;MATCH($J199,SorP!$B$1:$B$6230,0))))</f>
        <v/>
      </c>
      <c r="U199" s="299"/>
      <c r="V199" s="300" t="e">
        <f>IF(C199="",NA(),MATCH($B199&amp;$C199,'Smelter Look-up'!$J:$J,0))</f>
        <v>#N/A</v>
      </c>
      <c r="W199" s="301"/>
      <c r="X199" s="301">
        <f t="shared" ca="1" si="13"/>
        <v>0</v>
      </c>
      <c r="Y199" s="301"/>
      <c r="Z199" s="301"/>
      <c r="AB199" s="303" t="str">
        <f t="shared" si="14"/>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2"/>
        <v/>
      </c>
      <c r="T200" s="264" t="str">
        <f ca="1">IF(B200="","",IF(ISERROR(MATCH($J200,SorP!$B$1:$B$6230,0)),"",INDIRECT("'SorP'!$A$"&amp;MATCH($J200,SorP!$B$1:$B$6230,0))))</f>
        <v/>
      </c>
      <c r="U200" s="299"/>
      <c r="V200" s="300" t="e">
        <f>IF(C200="",NA(),MATCH($B200&amp;$C200,'Smelter Look-up'!$J:$J,0))</f>
        <v>#N/A</v>
      </c>
      <c r="W200" s="301"/>
      <c r="X200" s="301">
        <f t="shared" ca="1" si="13"/>
        <v>0</v>
      </c>
      <c r="Y200" s="301"/>
      <c r="Z200" s="301"/>
      <c r="AB200" s="303" t="str">
        <f t="shared" si="14"/>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2"/>
        <v/>
      </c>
      <c r="T201" s="264" t="str">
        <f ca="1">IF(B201="","",IF(ISERROR(MATCH($J201,SorP!$B$1:$B$6230,0)),"",INDIRECT("'SorP'!$A$"&amp;MATCH($J201,SorP!$B$1:$B$6230,0))))</f>
        <v/>
      </c>
      <c r="U201" s="299"/>
      <c r="V201" s="300" t="e">
        <f>IF(C201="",NA(),MATCH($B201&amp;$C201,'Smelter Look-up'!$J:$J,0))</f>
        <v>#N/A</v>
      </c>
      <c r="W201" s="301"/>
      <c r="X201" s="301">
        <f t="shared" ca="1" si="13"/>
        <v>0</v>
      </c>
      <c r="Y201" s="301"/>
      <c r="Z201" s="301"/>
      <c r="AB201" s="303" t="str">
        <f t="shared" si="14"/>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2"/>
        <v/>
      </c>
      <c r="T202" s="264" t="str">
        <f ca="1">IF(B202="","",IF(ISERROR(MATCH($J202,SorP!$B$1:$B$6230,0)),"",INDIRECT("'SorP'!$A$"&amp;MATCH($J202,SorP!$B$1:$B$6230,0))))</f>
        <v/>
      </c>
      <c r="U202" s="299"/>
      <c r="V202" s="300" t="e">
        <f>IF(C202="",NA(),MATCH($B202&amp;$C202,'Smelter Look-up'!$J:$J,0))</f>
        <v>#N/A</v>
      </c>
      <c r="W202" s="301"/>
      <c r="X202" s="301">
        <f t="shared" ca="1" si="13"/>
        <v>0</v>
      </c>
      <c r="Y202" s="301"/>
      <c r="Z202" s="301"/>
      <c r="AB202" s="303" t="str">
        <f t="shared" si="14"/>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2"/>
        <v/>
      </c>
      <c r="T203" s="264" t="str">
        <f ca="1">IF(B203="","",IF(ISERROR(MATCH($J203,SorP!$B$1:$B$6230,0)),"",INDIRECT("'SorP'!$A$"&amp;MATCH($J203,SorP!$B$1:$B$6230,0))))</f>
        <v/>
      </c>
      <c r="U203" s="299"/>
      <c r="V203" s="300" t="e">
        <f>IF(C203="",NA(),MATCH($B203&amp;$C203,'Smelter Look-up'!$J:$J,0))</f>
        <v>#N/A</v>
      </c>
      <c r="W203" s="301"/>
      <c r="X203" s="301">
        <f t="shared" ca="1" si="13"/>
        <v>0</v>
      </c>
      <c r="Y203" s="301"/>
      <c r="Z203" s="301"/>
      <c r="AB203" s="303" t="str">
        <f t="shared" si="14"/>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2"/>
        <v/>
      </c>
      <c r="T204" s="264" t="str">
        <f ca="1">IF(B204="","",IF(ISERROR(MATCH($J204,SorP!$B$1:$B$6230,0)),"",INDIRECT("'SorP'!$A$"&amp;MATCH($J204,SorP!$B$1:$B$6230,0))))</f>
        <v/>
      </c>
      <c r="U204" s="299"/>
      <c r="V204" s="300" t="e">
        <f>IF(C204="",NA(),MATCH($B204&amp;$C204,'Smelter Look-up'!$J:$J,0))</f>
        <v>#N/A</v>
      </c>
      <c r="W204" s="301"/>
      <c r="X204" s="301">
        <f t="shared" ca="1" si="13"/>
        <v>0</v>
      </c>
      <c r="Y204" s="301"/>
      <c r="Z204" s="301"/>
      <c r="AB204" s="303" t="str">
        <f t="shared" si="14"/>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2"/>
        <v/>
      </c>
      <c r="T205" s="264" t="str">
        <f ca="1">IF(B205="","",IF(ISERROR(MATCH($J205,SorP!$B$1:$B$6230,0)),"",INDIRECT("'SorP'!$A$"&amp;MATCH($J205,SorP!$B$1:$B$6230,0))))</f>
        <v/>
      </c>
      <c r="U205" s="299"/>
      <c r="V205" s="300" t="e">
        <f>IF(C205="",NA(),MATCH($B205&amp;$C205,'Smelter Look-up'!$J:$J,0))</f>
        <v>#N/A</v>
      </c>
      <c r="W205" s="301"/>
      <c r="X205" s="301">
        <f t="shared" ca="1" si="13"/>
        <v>0</v>
      </c>
      <c r="Y205" s="301"/>
      <c r="Z205" s="301"/>
      <c r="AB205" s="303" t="str">
        <f t="shared" si="14"/>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2"/>
        <v/>
      </c>
      <c r="T206" s="264" t="str">
        <f ca="1">IF(B206="","",IF(ISERROR(MATCH($J206,SorP!$B$1:$B$6230,0)),"",INDIRECT("'SorP'!$A$"&amp;MATCH($J206,SorP!$B$1:$B$6230,0))))</f>
        <v/>
      </c>
      <c r="U206" s="299"/>
      <c r="V206" s="300" t="e">
        <f>IF(C206="",NA(),MATCH($B206&amp;$C206,'Smelter Look-up'!$J:$J,0))</f>
        <v>#N/A</v>
      </c>
      <c r="W206" s="301"/>
      <c r="X206" s="301">
        <f t="shared" ca="1" si="13"/>
        <v>0</v>
      </c>
      <c r="Y206" s="301"/>
      <c r="Z206" s="301"/>
      <c r="AB206" s="303" t="str">
        <f t="shared" si="14"/>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2"/>
        <v/>
      </c>
      <c r="T207" s="264" t="str">
        <f ca="1">IF(B207="","",IF(ISERROR(MATCH($J207,SorP!$B$1:$B$6230,0)),"",INDIRECT("'SorP'!$A$"&amp;MATCH($J207,SorP!$B$1:$B$6230,0))))</f>
        <v/>
      </c>
      <c r="U207" s="299"/>
      <c r="V207" s="300" t="e">
        <f>IF(C207="",NA(),MATCH($B207&amp;$C207,'Smelter Look-up'!$J:$J,0))</f>
        <v>#N/A</v>
      </c>
      <c r="W207" s="301"/>
      <c r="X207" s="301">
        <f t="shared" ca="1" si="13"/>
        <v>0</v>
      </c>
      <c r="Y207" s="301"/>
      <c r="Z207" s="301"/>
      <c r="AB207" s="303" t="str">
        <f t="shared" si="14"/>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2"/>
        <v/>
      </c>
      <c r="T208" s="264" t="str">
        <f ca="1">IF(B208="","",IF(ISERROR(MATCH($J208,SorP!$B$1:$B$6230,0)),"",INDIRECT("'SorP'!$A$"&amp;MATCH($J208,SorP!$B$1:$B$6230,0))))</f>
        <v/>
      </c>
      <c r="U208" s="299"/>
      <c r="V208" s="300" t="e">
        <f>IF(C208="",NA(),MATCH($B208&amp;$C208,'Smelter Look-up'!$J:$J,0))</f>
        <v>#N/A</v>
      </c>
      <c r="W208" s="301"/>
      <c r="X208" s="301">
        <f t="shared" ca="1" si="13"/>
        <v>0</v>
      </c>
      <c r="Y208" s="301"/>
      <c r="Z208" s="301"/>
      <c r="AB208" s="303" t="str">
        <f t="shared" si="14"/>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2"/>
        <v/>
      </c>
      <c r="T209" s="264" t="str">
        <f ca="1">IF(B209="","",IF(ISERROR(MATCH($J209,SorP!$B$1:$B$6230,0)),"",INDIRECT("'SorP'!$A$"&amp;MATCH($J209,SorP!$B$1:$B$6230,0))))</f>
        <v/>
      </c>
      <c r="U209" s="299"/>
      <c r="V209" s="300" t="e">
        <f>IF(C209="",NA(),MATCH($B209&amp;$C209,'Smelter Look-up'!$J:$J,0))</f>
        <v>#N/A</v>
      </c>
      <c r="W209" s="301"/>
      <c r="X209" s="301">
        <f t="shared" ca="1" si="13"/>
        <v>0</v>
      </c>
      <c r="Y209" s="301"/>
      <c r="Z209" s="301"/>
      <c r="AB209" s="303" t="str">
        <f t="shared" si="14"/>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2"/>
        <v/>
      </c>
      <c r="T210" s="264" t="str">
        <f ca="1">IF(B210="","",IF(ISERROR(MATCH($J210,SorP!$B$1:$B$6230,0)),"",INDIRECT("'SorP'!$A$"&amp;MATCH($J210,SorP!$B$1:$B$6230,0))))</f>
        <v/>
      </c>
      <c r="U210" s="299"/>
      <c r="V210" s="300" t="e">
        <f>IF(C210="",NA(),MATCH($B210&amp;$C210,'Smelter Look-up'!$J:$J,0))</f>
        <v>#N/A</v>
      </c>
      <c r="W210" s="301"/>
      <c r="X210" s="301">
        <f t="shared" ca="1" si="13"/>
        <v>0</v>
      </c>
      <c r="Y210" s="301"/>
      <c r="Z210" s="301"/>
      <c r="AB210" s="303" t="str">
        <f t="shared" si="14"/>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2"/>
        <v/>
      </c>
      <c r="T211" s="264" t="str">
        <f ca="1">IF(B211="","",IF(ISERROR(MATCH($J211,SorP!$B$1:$B$6230,0)),"",INDIRECT("'SorP'!$A$"&amp;MATCH($J211,SorP!$B$1:$B$6230,0))))</f>
        <v/>
      </c>
      <c r="U211" s="299"/>
      <c r="V211" s="300" t="e">
        <f>IF(C211="",NA(),MATCH($B211&amp;$C211,'Smelter Look-up'!$J:$J,0))</f>
        <v>#N/A</v>
      </c>
      <c r="W211" s="301"/>
      <c r="X211" s="301">
        <f t="shared" ca="1" si="13"/>
        <v>0</v>
      </c>
      <c r="Y211" s="301"/>
      <c r="Z211" s="301"/>
      <c r="AB211" s="303" t="str">
        <f t="shared" si="14"/>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2"/>
        <v/>
      </c>
      <c r="T212" s="264" t="str">
        <f ca="1">IF(B212="","",IF(ISERROR(MATCH($J212,SorP!$B$1:$B$6230,0)),"",INDIRECT("'SorP'!$A$"&amp;MATCH($J212,SorP!$B$1:$B$6230,0))))</f>
        <v/>
      </c>
      <c r="U212" s="299"/>
      <c r="V212" s="300" t="e">
        <f>IF(C212="",NA(),MATCH($B212&amp;$C212,'Smelter Look-up'!$J:$J,0))</f>
        <v>#N/A</v>
      </c>
      <c r="W212" s="301"/>
      <c r="X212" s="301">
        <f t="shared" ca="1" si="13"/>
        <v>0</v>
      </c>
      <c r="Y212" s="301"/>
      <c r="Z212" s="301"/>
      <c r="AB212" s="303" t="str">
        <f t="shared" si="14"/>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2"/>
        <v/>
      </c>
      <c r="T213" s="264" t="str">
        <f ca="1">IF(B213="","",IF(ISERROR(MATCH($J213,SorP!$B$1:$B$6230,0)),"",INDIRECT("'SorP'!$A$"&amp;MATCH($J213,SorP!$B$1:$B$6230,0))))</f>
        <v/>
      </c>
      <c r="U213" s="299"/>
      <c r="V213" s="300" t="e">
        <f>IF(C213="",NA(),MATCH($B213&amp;$C213,'Smelter Look-up'!$J:$J,0))</f>
        <v>#N/A</v>
      </c>
      <c r="W213" s="301"/>
      <c r="X213" s="301">
        <f t="shared" ca="1" si="13"/>
        <v>0</v>
      </c>
      <c r="Y213" s="301"/>
      <c r="Z213" s="301"/>
      <c r="AB213" s="303" t="str">
        <f t="shared" si="14"/>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2"/>
        <v/>
      </c>
      <c r="T214" s="264" t="str">
        <f ca="1">IF(B214="","",IF(ISERROR(MATCH($J214,SorP!$B$1:$B$6230,0)),"",INDIRECT("'SorP'!$A$"&amp;MATCH($J214,SorP!$B$1:$B$6230,0))))</f>
        <v/>
      </c>
      <c r="U214" s="299"/>
      <c r="V214" s="300" t="e">
        <f>IF(C214="",NA(),MATCH($B214&amp;$C214,'Smelter Look-up'!$J:$J,0))</f>
        <v>#N/A</v>
      </c>
      <c r="W214" s="301"/>
      <c r="X214" s="301">
        <f t="shared" ca="1" si="13"/>
        <v>0</v>
      </c>
      <c r="Y214" s="301"/>
      <c r="Z214" s="301"/>
      <c r="AB214" s="303" t="str">
        <f t="shared" si="14"/>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2"/>
        <v/>
      </c>
      <c r="T215" s="264" t="str">
        <f ca="1">IF(B215="","",IF(ISERROR(MATCH($J215,SorP!$B$1:$B$6230,0)),"",INDIRECT("'SorP'!$A$"&amp;MATCH($J215,SorP!$B$1:$B$6230,0))))</f>
        <v/>
      </c>
      <c r="U215" s="299"/>
      <c r="V215" s="300" t="e">
        <f>IF(C215="",NA(),MATCH($B215&amp;$C215,'Smelter Look-up'!$J:$J,0))</f>
        <v>#N/A</v>
      </c>
      <c r="W215" s="301"/>
      <c r="X215" s="301">
        <f t="shared" ca="1" si="13"/>
        <v>0</v>
      </c>
      <c r="Y215" s="301"/>
      <c r="Z215" s="301"/>
      <c r="AB215" s="303" t="str">
        <f t="shared" si="14"/>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2"/>
        <v/>
      </c>
      <c r="T216" s="264" t="str">
        <f ca="1">IF(B216="","",IF(ISERROR(MATCH($J216,SorP!$B$1:$B$6230,0)),"",INDIRECT("'SorP'!$A$"&amp;MATCH($J216,SorP!$B$1:$B$6230,0))))</f>
        <v/>
      </c>
      <c r="U216" s="299"/>
      <c r="V216" s="300" t="e">
        <f>IF(C216="",NA(),MATCH($B216&amp;$C216,'Smelter Look-up'!$J:$J,0))</f>
        <v>#N/A</v>
      </c>
      <c r="W216" s="301"/>
      <c r="X216" s="301">
        <f t="shared" ca="1" si="13"/>
        <v>0</v>
      </c>
      <c r="Y216" s="301"/>
      <c r="Z216" s="301"/>
      <c r="AB216" s="303" t="str">
        <f t="shared" si="14"/>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2"/>
        <v/>
      </c>
      <c r="T217" s="264" t="str">
        <f ca="1">IF(B217="","",IF(ISERROR(MATCH($J217,SorP!$B$1:$B$6230,0)),"",INDIRECT("'SorP'!$A$"&amp;MATCH($J217,SorP!$B$1:$B$6230,0))))</f>
        <v/>
      </c>
      <c r="U217" s="299"/>
      <c r="V217" s="300" t="e">
        <f>IF(C217="",NA(),MATCH($B217&amp;$C217,'Smelter Look-up'!$J:$J,0))</f>
        <v>#N/A</v>
      </c>
      <c r="W217" s="301"/>
      <c r="X217" s="301">
        <f t="shared" ca="1" si="13"/>
        <v>0</v>
      </c>
      <c r="Y217" s="301"/>
      <c r="Z217" s="301"/>
      <c r="AB217" s="303" t="str">
        <f t="shared" si="14"/>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2"/>
        <v/>
      </c>
      <c r="T218" s="264" t="str">
        <f ca="1">IF(B218="","",IF(ISERROR(MATCH($J218,SorP!$B$1:$B$6230,0)),"",INDIRECT("'SorP'!$A$"&amp;MATCH($J218,SorP!$B$1:$B$6230,0))))</f>
        <v/>
      </c>
      <c r="U218" s="299"/>
      <c r="V218" s="300" t="e">
        <f>IF(C218="",NA(),MATCH($B218&amp;$C218,'Smelter Look-up'!$J:$J,0))</f>
        <v>#N/A</v>
      </c>
      <c r="W218" s="301"/>
      <c r="X218" s="301">
        <f t="shared" ca="1" si="13"/>
        <v>0</v>
      </c>
      <c r="Y218" s="301"/>
      <c r="Z218" s="301"/>
      <c r="AB218" s="303" t="str">
        <f t="shared" si="14"/>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2"/>
        <v/>
      </c>
      <c r="T219" s="264" t="str">
        <f ca="1">IF(B219="","",IF(ISERROR(MATCH($J219,SorP!$B$1:$B$6230,0)),"",INDIRECT("'SorP'!$A$"&amp;MATCH($J219,SorP!$B$1:$B$6230,0))))</f>
        <v/>
      </c>
      <c r="U219" s="299"/>
      <c r="V219" s="300" t="e">
        <f>IF(C219="",NA(),MATCH($B219&amp;$C219,'Smelter Look-up'!$J:$J,0))</f>
        <v>#N/A</v>
      </c>
      <c r="W219" s="301"/>
      <c r="X219" s="301">
        <f t="shared" ca="1" si="13"/>
        <v>0</v>
      </c>
      <c r="Y219" s="301"/>
      <c r="Z219" s="301"/>
      <c r="AB219" s="303" t="str">
        <f t="shared" si="14"/>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2"/>
        <v/>
      </c>
      <c r="T220" s="264" t="str">
        <f ca="1">IF(B220="","",IF(ISERROR(MATCH($J220,SorP!$B$1:$B$6230,0)),"",INDIRECT("'SorP'!$A$"&amp;MATCH($J220,SorP!$B$1:$B$6230,0))))</f>
        <v/>
      </c>
      <c r="U220" s="299"/>
      <c r="V220" s="300" t="e">
        <f>IF(C220="",NA(),MATCH($B220&amp;$C220,'Smelter Look-up'!$J:$J,0))</f>
        <v>#N/A</v>
      </c>
      <c r="W220" s="301"/>
      <c r="X220" s="301">
        <f t="shared" ca="1" si="13"/>
        <v>0</v>
      </c>
      <c r="Y220" s="301"/>
      <c r="Z220" s="301"/>
      <c r="AB220" s="303" t="str">
        <f t="shared" si="14"/>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2"/>
        <v/>
      </c>
      <c r="T221" s="264" t="str">
        <f ca="1">IF(B221="","",IF(ISERROR(MATCH($J221,SorP!$B$1:$B$6230,0)),"",INDIRECT("'SorP'!$A$"&amp;MATCH($J221,SorP!$B$1:$B$6230,0))))</f>
        <v/>
      </c>
      <c r="U221" s="299"/>
      <c r="V221" s="300" t="e">
        <f>IF(C221="",NA(),MATCH($B221&amp;$C221,'Smelter Look-up'!$J:$J,0))</f>
        <v>#N/A</v>
      </c>
      <c r="W221" s="301"/>
      <c r="X221" s="301">
        <f t="shared" ca="1" si="13"/>
        <v>0</v>
      </c>
      <c r="Y221" s="301"/>
      <c r="Z221" s="301"/>
      <c r="AB221" s="303" t="str">
        <f t="shared" si="14"/>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2"/>
        <v/>
      </c>
      <c r="T222" s="264" t="str">
        <f ca="1">IF(B222="","",IF(ISERROR(MATCH($J222,SorP!$B$1:$B$6230,0)),"",INDIRECT("'SorP'!$A$"&amp;MATCH($J222,SorP!$B$1:$B$6230,0))))</f>
        <v/>
      </c>
      <c r="U222" s="299"/>
      <c r="V222" s="300" t="e">
        <f>IF(C222="",NA(),MATCH($B222&amp;$C222,'Smelter Look-up'!$J:$J,0))</f>
        <v>#N/A</v>
      </c>
      <c r="W222" s="301"/>
      <c r="X222" s="301">
        <f t="shared" ca="1" si="13"/>
        <v>0</v>
      </c>
      <c r="Y222" s="301"/>
      <c r="Z222" s="301"/>
      <c r="AB222" s="303" t="str">
        <f t="shared" si="14"/>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2"/>
        <v/>
      </c>
      <c r="T223" s="264" t="str">
        <f ca="1">IF(B223="","",IF(ISERROR(MATCH($J223,SorP!$B$1:$B$6230,0)),"",INDIRECT("'SorP'!$A$"&amp;MATCH($J223,SorP!$B$1:$B$6230,0))))</f>
        <v/>
      </c>
      <c r="U223" s="299"/>
      <c r="V223" s="300" t="e">
        <f>IF(C223="",NA(),MATCH($B223&amp;$C223,'Smelter Look-up'!$J:$J,0))</f>
        <v>#N/A</v>
      </c>
      <c r="W223" s="301"/>
      <c r="X223" s="301">
        <f t="shared" ca="1" si="13"/>
        <v>0</v>
      </c>
      <c r="Y223" s="301"/>
      <c r="Z223" s="301"/>
      <c r="AB223" s="303" t="str">
        <f t="shared" si="14"/>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2"/>
        <v/>
      </c>
      <c r="T224" s="264" t="str">
        <f ca="1">IF(B224="","",IF(ISERROR(MATCH($J224,SorP!$B$1:$B$6230,0)),"",INDIRECT("'SorP'!$A$"&amp;MATCH($J224,SorP!$B$1:$B$6230,0))))</f>
        <v/>
      </c>
      <c r="U224" s="299"/>
      <c r="V224" s="300" t="e">
        <f>IF(C224="",NA(),MATCH($B224&amp;$C224,'Smelter Look-up'!$J:$J,0))</f>
        <v>#N/A</v>
      </c>
      <c r="W224" s="301"/>
      <c r="X224" s="301">
        <f t="shared" ca="1" si="13"/>
        <v>0</v>
      </c>
      <c r="Y224" s="301"/>
      <c r="Z224" s="301"/>
      <c r="AB224" s="303" t="str">
        <f t="shared" si="14"/>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2"/>
        <v/>
      </c>
      <c r="T225" s="264" t="str">
        <f ca="1">IF(B225="","",IF(ISERROR(MATCH($J225,SorP!$B$1:$B$6230,0)),"",INDIRECT("'SorP'!$A$"&amp;MATCH($J225,SorP!$B$1:$B$6230,0))))</f>
        <v/>
      </c>
      <c r="U225" s="299"/>
      <c r="V225" s="300" t="e">
        <f>IF(C225="",NA(),MATCH($B225&amp;$C225,'Smelter Look-up'!$J:$J,0))</f>
        <v>#N/A</v>
      </c>
      <c r="W225" s="301"/>
      <c r="X225" s="301">
        <f t="shared" ca="1" si="13"/>
        <v>0</v>
      </c>
      <c r="Y225" s="301"/>
      <c r="Z225" s="301"/>
      <c r="AB225" s="303" t="str">
        <f t="shared" si="14"/>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2"/>
        <v/>
      </c>
      <c r="T226" s="264" t="str">
        <f ca="1">IF(B226="","",IF(ISERROR(MATCH($J226,SorP!$B$1:$B$6230,0)),"",INDIRECT("'SorP'!$A$"&amp;MATCH($J226,SorP!$B$1:$B$6230,0))))</f>
        <v/>
      </c>
      <c r="U226" s="299"/>
      <c r="V226" s="300" t="e">
        <f>IF(C226="",NA(),MATCH($B226&amp;$C226,'Smelter Look-up'!$J:$J,0))</f>
        <v>#N/A</v>
      </c>
      <c r="W226" s="301"/>
      <c r="X226" s="301">
        <f t="shared" ca="1" si="13"/>
        <v>0</v>
      </c>
      <c r="Y226" s="301"/>
      <c r="Z226" s="301"/>
      <c r="AB226" s="303" t="str">
        <f t="shared" si="14"/>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2"/>
        <v/>
      </c>
      <c r="T227" s="264" t="str">
        <f ca="1">IF(B227="","",IF(ISERROR(MATCH($J227,SorP!$B$1:$B$6230,0)),"",INDIRECT("'SorP'!$A$"&amp;MATCH($J227,SorP!$B$1:$B$6230,0))))</f>
        <v/>
      </c>
      <c r="U227" s="299"/>
      <c r="V227" s="300" t="e">
        <f>IF(C227="",NA(),MATCH($B227&amp;$C227,'Smelter Look-up'!$J:$J,0))</f>
        <v>#N/A</v>
      </c>
      <c r="W227" s="301"/>
      <c r="X227" s="301">
        <f t="shared" ca="1" si="13"/>
        <v>0</v>
      </c>
      <c r="Y227" s="301"/>
      <c r="Z227" s="301"/>
      <c r="AB227" s="303" t="str">
        <f t="shared" si="14"/>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2"/>
        <v/>
      </c>
      <c r="T228" s="264" t="str">
        <f ca="1">IF(B228="","",IF(ISERROR(MATCH($J228,SorP!$B$1:$B$6230,0)),"",INDIRECT("'SorP'!$A$"&amp;MATCH($J228,SorP!$B$1:$B$6230,0))))</f>
        <v/>
      </c>
      <c r="U228" s="299"/>
      <c r="V228" s="300" t="e">
        <f>IF(C228="",NA(),MATCH($B228&amp;$C228,'Smelter Look-up'!$J:$J,0))</f>
        <v>#N/A</v>
      </c>
      <c r="W228" s="301"/>
      <c r="X228" s="301">
        <f t="shared" ca="1" si="13"/>
        <v>0</v>
      </c>
      <c r="Y228" s="301"/>
      <c r="Z228" s="301"/>
      <c r="AB228" s="303" t="str">
        <f t="shared" si="14"/>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2"/>
        <v/>
      </c>
      <c r="T229" s="264" t="str">
        <f ca="1">IF(B229="","",IF(ISERROR(MATCH($J229,SorP!$B$1:$B$6230,0)),"",INDIRECT("'SorP'!$A$"&amp;MATCH($J229,SorP!$B$1:$B$6230,0))))</f>
        <v/>
      </c>
      <c r="U229" s="299"/>
      <c r="V229" s="300" t="e">
        <f>IF(C229="",NA(),MATCH($B229&amp;$C229,'Smelter Look-up'!$J:$J,0))</f>
        <v>#N/A</v>
      </c>
      <c r="W229" s="301"/>
      <c r="X229" s="301">
        <f t="shared" ca="1" si="13"/>
        <v>0</v>
      </c>
      <c r="Y229" s="301"/>
      <c r="Z229" s="301"/>
      <c r="AB229" s="303" t="str">
        <f t="shared" si="14"/>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2"/>
        <v/>
      </c>
      <c r="T230" s="264" t="str">
        <f ca="1">IF(B230="","",IF(ISERROR(MATCH($J230,SorP!$B$1:$B$6230,0)),"",INDIRECT("'SorP'!$A$"&amp;MATCH($J230,SorP!$B$1:$B$6230,0))))</f>
        <v/>
      </c>
      <c r="U230" s="299"/>
      <c r="V230" s="300" t="e">
        <f>IF(C230="",NA(),MATCH($B230&amp;$C230,'Smelter Look-up'!$J:$J,0))</f>
        <v>#N/A</v>
      </c>
      <c r="W230" s="301"/>
      <c r="X230" s="301">
        <f t="shared" ca="1" si="13"/>
        <v>0</v>
      </c>
      <c r="Y230" s="301"/>
      <c r="Z230" s="301"/>
      <c r="AB230" s="303" t="str">
        <f t="shared" si="14"/>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2"/>
        <v/>
      </c>
      <c r="T231" s="264" t="str">
        <f ca="1">IF(B231="","",IF(ISERROR(MATCH($J231,SorP!$B$1:$B$6230,0)),"",INDIRECT("'SorP'!$A$"&amp;MATCH($J231,SorP!$B$1:$B$6230,0))))</f>
        <v/>
      </c>
      <c r="U231" s="299"/>
      <c r="V231" s="300" t="e">
        <f>IF(C231="",NA(),MATCH($B231&amp;$C231,'Smelter Look-up'!$J:$J,0))</f>
        <v>#N/A</v>
      </c>
      <c r="W231" s="301"/>
      <c r="X231" s="301">
        <f t="shared" ca="1" si="13"/>
        <v>0</v>
      </c>
      <c r="Y231" s="301"/>
      <c r="Z231" s="301"/>
      <c r="AB231" s="303" t="str">
        <f t="shared" si="14"/>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2"/>
        <v/>
      </c>
      <c r="T232" s="264" t="str">
        <f ca="1">IF(B232="","",IF(ISERROR(MATCH($J232,SorP!$B$1:$B$6230,0)),"",INDIRECT("'SorP'!$A$"&amp;MATCH($J232,SorP!$B$1:$B$6230,0))))</f>
        <v/>
      </c>
      <c r="U232" s="299"/>
      <c r="V232" s="300" t="e">
        <f>IF(C232="",NA(),MATCH($B232&amp;$C232,'Smelter Look-up'!$J:$J,0))</f>
        <v>#N/A</v>
      </c>
      <c r="W232" s="301"/>
      <c r="X232" s="301">
        <f t="shared" ca="1" si="13"/>
        <v>0</v>
      </c>
      <c r="Y232" s="301"/>
      <c r="Z232" s="301"/>
      <c r="AB232" s="303" t="str">
        <f t="shared" si="14"/>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2"/>
        <v/>
      </c>
      <c r="T233" s="264" t="str">
        <f ca="1">IF(B233="","",IF(ISERROR(MATCH($J233,SorP!$B$1:$B$6230,0)),"",INDIRECT("'SorP'!$A$"&amp;MATCH($J233,SorP!$B$1:$B$6230,0))))</f>
        <v/>
      </c>
      <c r="U233" s="299"/>
      <c r="V233" s="300" t="e">
        <f>IF(C233="",NA(),MATCH($B233&amp;$C233,'Smelter Look-up'!$J:$J,0))</f>
        <v>#N/A</v>
      </c>
      <c r="W233" s="301"/>
      <c r="X233" s="301">
        <f t="shared" ca="1" si="13"/>
        <v>0</v>
      </c>
      <c r="Y233" s="301"/>
      <c r="Z233" s="301"/>
      <c r="AB233" s="303" t="str">
        <f t="shared" si="14"/>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2"/>
        <v/>
      </c>
      <c r="T234" s="264" t="str">
        <f ca="1">IF(B234="","",IF(ISERROR(MATCH($J234,SorP!$B$1:$B$6230,0)),"",INDIRECT("'SorP'!$A$"&amp;MATCH($J234,SorP!$B$1:$B$6230,0))))</f>
        <v/>
      </c>
      <c r="U234" s="299"/>
      <c r="V234" s="300" t="e">
        <f>IF(C234="",NA(),MATCH($B234&amp;$C234,'Smelter Look-up'!$J:$J,0))</f>
        <v>#N/A</v>
      </c>
      <c r="W234" s="301"/>
      <c r="X234" s="301">
        <f t="shared" ca="1" si="13"/>
        <v>0</v>
      </c>
      <c r="Y234" s="301"/>
      <c r="Z234" s="301"/>
      <c r="AB234" s="303" t="str">
        <f t="shared" si="14"/>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2"/>
        <v/>
      </c>
      <c r="T235" s="264" t="str">
        <f ca="1">IF(B235="","",IF(ISERROR(MATCH($J235,SorP!$B$1:$B$6230,0)),"",INDIRECT("'SorP'!$A$"&amp;MATCH($J235,SorP!$B$1:$B$6230,0))))</f>
        <v/>
      </c>
      <c r="U235" s="299"/>
      <c r="V235" s="300" t="e">
        <f>IF(C235="",NA(),MATCH($B235&amp;$C235,'Smelter Look-up'!$J:$J,0))</f>
        <v>#N/A</v>
      </c>
      <c r="W235" s="301"/>
      <c r="X235" s="301">
        <f t="shared" ca="1" si="13"/>
        <v>0</v>
      </c>
      <c r="Y235" s="301"/>
      <c r="Z235" s="301"/>
      <c r="AB235" s="303" t="str">
        <f t="shared" si="14"/>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2"/>
        <v/>
      </c>
      <c r="T236" s="264" t="str">
        <f ca="1">IF(B236="","",IF(ISERROR(MATCH($J236,SorP!$B$1:$B$6230,0)),"",INDIRECT("'SorP'!$A$"&amp;MATCH($J236,SorP!$B$1:$B$6230,0))))</f>
        <v/>
      </c>
      <c r="U236" s="299"/>
      <c r="V236" s="300" t="e">
        <f>IF(C236="",NA(),MATCH($B236&amp;$C236,'Smelter Look-up'!$J:$J,0))</f>
        <v>#N/A</v>
      </c>
      <c r="W236" s="301"/>
      <c r="X236" s="301">
        <f t="shared" ca="1" si="13"/>
        <v>0</v>
      </c>
      <c r="Y236" s="301"/>
      <c r="Z236" s="301"/>
      <c r="AB236" s="303" t="str">
        <f t="shared" si="14"/>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2"/>
        <v/>
      </c>
      <c r="T237" s="264" t="str">
        <f ca="1">IF(B237="","",IF(ISERROR(MATCH($J237,SorP!$B$1:$B$6230,0)),"",INDIRECT("'SorP'!$A$"&amp;MATCH($J237,SorP!$B$1:$B$6230,0))))</f>
        <v/>
      </c>
      <c r="U237" s="299"/>
      <c r="V237" s="300" t="e">
        <f>IF(C237="",NA(),MATCH($B237&amp;$C237,'Smelter Look-up'!$J:$J,0))</f>
        <v>#N/A</v>
      </c>
      <c r="W237" s="301"/>
      <c r="X237" s="301">
        <f t="shared" ca="1" si="13"/>
        <v>0</v>
      </c>
      <c r="Y237" s="301"/>
      <c r="Z237" s="301"/>
      <c r="AB237" s="303" t="str">
        <f t="shared" si="14"/>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2"/>
        <v/>
      </c>
      <c r="T238" s="264" t="str">
        <f ca="1">IF(B238="","",IF(ISERROR(MATCH($J238,SorP!$B$1:$B$6230,0)),"",INDIRECT("'SorP'!$A$"&amp;MATCH($J238,SorP!$B$1:$B$6230,0))))</f>
        <v/>
      </c>
      <c r="U238" s="299"/>
      <c r="V238" s="300" t="e">
        <f>IF(C238="",NA(),MATCH($B238&amp;$C238,'Smelter Look-up'!$J:$J,0))</f>
        <v>#N/A</v>
      </c>
      <c r="W238" s="301"/>
      <c r="X238" s="301">
        <f t="shared" ca="1" si="13"/>
        <v>0</v>
      </c>
      <c r="Y238" s="301"/>
      <c r="Z238" s="301"/>
      <c r="AB238" s="303" t="str">
        <f t="shared" si="14"/>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2"/>
        <v/>
      </c>
      <c r="T239" s="264" t="str">
        <f ca="1">IF(B239="","",IF(ISERROR(MATCH($J239,SorP!$B$1:$B$6230,0)),"",INDIRECT("'SorP'!$A$"&amp;MATCH($J239,SorP!$B$1:$B$6230,0))))</f>
        <v/>
      </c>
      <c r="U239" s="299"/>
      <c r="V239" s="300" t="e">
        <f>IF(C239="",NA(),MATCH($B239&amp;$C239,'Smelter Look-up'!$J:$J,0))</f>
        <v>#N/A</v>
      </c>
      <c r="W239" s="301"/>
      <c r="X239" s="301">
        <f t="shared" ca="1" si="13"/>
        <v>0</v>
      </c>
      <c r="Y239" s="301"/>
      <c r="Z239" s="301"/>
      <c r="AB239" s="303" t="str">
        <f t="shared" si="14"/>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2"/>
        <v/>
      </c>
      <c r="T240" s="264" t="str">
        <f ca="1">IF(B240="","",IF(ISERROR(MATCH($J240,SorP!$B$1:$B$6230,0)),"",INDIRECT("'SorP'!$A$"&amp;MATCH($J240,SorP!$B$1:$B$6230,0))))</f>
        <v/>
      </c>
      <c r="U240" s="299"/>
      <c r="V240" s="300" t="e">
        <f>IF(C240="",NA(),MATCH($B240&amp;$C240,'Smelter Look-up'!$J:$J,0))</f>
        <v>#N/A</v>
      </c>
      <c r="W240" s="301"/>
      <c r="X240" s="301">
        <f t="shared" ca="1" si="13"/>
        <v>0</v>
      </c>
      <c r="Y240" s="301"/>
      <c r="Z240" s="301"/>
      <c r="AB240" s="303" t="str">
        <f t="shared" si="14"/>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2"/>
        <v/>
      </c>
      <c r="T241" s="264" t="str">
        <f ca="1">IF(B241="","",IF(ISERROR(MATCH($J241,SorP!$B$1:$B$6230,0)),"",INDIRECT("'SorP'!$A$"&amp;MATCH($J241,SorP!$B$1:$B$6230,0))))</f>
        <v/>
      </c>
      <c r="U241" s="299"/>
      <c r="V241" s="300" t="e">
        <f>IF(C241="",NA(),MATCH($B241&amp;$C241,'Smelter Look-up'!$J:$J,0))</f>
        <v>#N/A</v>
      </c>
      <c r="W241" s="301"/>
      <c r="X241" s="301">
        <f t="shared" ca="1" si="13"/>
        <v>0</v>
      </c>
      <c r="Y241" s="301"/>
      <c r="Z241" s="301"/>
      <c r="AB241" s="303" t="str">
        <f t="shared" si="14"/>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2"/>
        <v/>
      </c>
      <c r="T242" s="264" t="str">
        <f ca="1">IF(B242="","",IF(ISERROR(MATCH($J242,SorP!$B$1:$B$6230,0)),"",INDIRECT("'SorP'!$A$"&amp;MATCH($J242,SorP!$B$1:$B$6230,0))))</f>
        <v/>
      </c>
      <c r="U242" s="299"/>
      <c r="V242" s="300" t="e">
        <f>IF(C242="",NA(),MATCH($B242&amp;$C242,'Smelter Look-up'!$J:$J,0))</f>
        <v>#N/A</v>
      </c>
      <c r="W242" s="301"/>
      <c r="X242" s="301">
        <f t="shared" ca="1" si="13"/>
        <v>0</v>
      </c>
      <c r="Y242" s="301"/>
      <c r="Z242" s="301"/>
      <c r="AB242" s="303" t="str">
        <f t="shared" si="14"/>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2"/>
        <v/>
      </c>
      <c r="T243" s="264" t="str">
        <f ca="1">IF(B243="","",IF(ISERROR(MATCH($J243,SorP!$B$1:$B$6230,0)),"",INDIRECT("'SorP'!$A$"&amp;MATCH($J243,SorP!$B$1:$B$6230,0))))</f>
        <v/>
      </c>
      <c r="U243" s="299"/>
      <c r="V243" s="300" t="e">
        <f>IF(C243="",NA(),MATCH($B243&amp;$C243,'Smelter Look-up'!$J:$J,0))</f>
        <v>#N/A</v>
      </c>
      <c r="W243" s="301"/>
      <c r="X243" s="301">
        <f t="shared" ca="1" si="13"/>
        <v>0</v>
      </c>
      <c r="Y243" s="301"/>
      <c r="Z243" s="301"/>
      <c r="AB243" s="303" t="str">
        <f t="shared" si="14"/>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2"/>
        <v/>
      </c>
      <c r="T244" s="264" t="str">
        <f ca="1">IF(B244="","",IF(ISERROR(MATCH($J244,SorP!$B$1:$B$6230,0)),"",INDIRECT("'SorP'!$A$"&amp;MATCH($J244,SorP!$B$1:$B$6230,0))))</f>
        <v/>
      </c>
      <c r="U244" s="299"/>
      <c r="V244" s="300" t="e">
        <f>IF(C244="",NA(),MATCH($B244&amp;$C244,'Smelter Look-up'!$J:$J,0))</f>
        <v>#N/A</v>
      </c>
      <c r="W244" s="301"/>
      <c r="X244" s="301">
        <f t="shared" ca="1" si="13"/>
        <v>0</v>
      </c>
      <c r="Y244" s="301"/>
      <c r="Z244" s="301"/>
      <c r="AB244" s="303" t="str">
        <f t="shared" si="14"/>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2"/>
        <v/>
      </c>
      <c r="T245" s="264" t="str">
        <f ca="1">IF(B245="","",IF(ISERROR(MATCH($J245,SorP!$B$1:$B$6230,0)),"",INDIRECT("'SorP'!$A$"&amp;MATCH($J245,SorP!$B$1:$B$6230,0))))</f>
        <v/>
      </c>
      <c r="U245" s="299"/>
      <c r="V245" s="300" t="e">
        <f>IF(C245="",NA(),MATCH($B245&amp;$C245,'Smelter Look-up'!$J:$J,0))</f>
        <v>#N/A</v>
      </c>
      <c r="W245" s="301"/>
      <c r="X245" s="301">
        <f t="shared" ca="1" si="13"/>
        <v>0</v>
      </c>
      <c r="Y245" s="301"/>
      <c r="Z245" s="301"/>
      <c r="AB245" s="303" t="str">
        <f t="shared" si="14"/>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2"/>
        <v/>
      </c>
      <c r="T246" s="264" t="str">
        <f ca="1">IF(B246="","",IF(ISERROR(MATCH($J246,SorP!$B$1:$B$6230,0)),"",INDIRECT("'SorP'!$A$"&amp;MATCH($J246,SorP!$B$1:$B$6230,0))))</f>
        <v/>
      </c>
      <c r="U246" s="299"/>
      <c r="V246" s="300" t="e">
        <f>IF(C246="",NA(),MATCH($B246&amp;$C246,'Smelter Look-up'!$J:$J,0))</f>
        <v>#N/A</v>
      </c>
      <c r="W246" s="301"/>
      <c r="X246" s="301">
        <f t="shared" ca="1" si="13"/>
        <v>0</v>
      </c>
      <c r="Y246" s="301"/>
      <c r="Z246" s="301"/>
      <c r="AB246" s="303" t="str">
        <f t="shared" si="14"/>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2"/>
        <v/>
      </c>
      <c r="T247" s="264" t="str">
        <f ca="1">IF(B247="","",IF(ISERROR(MATCH($J247,SorP!$B$1:$B$6230,0)),"",INDIRECT("'SorP'!$A$"&amp;MATCH($J247,SorP!$B$1:$B$6230,0))))</f>
        <v/>
      </c>
      <c r="U247" s="299"/>
      <c r="V247" s="300" t="e">
        <f>IF(C247="",NA(),MATCH($B247&amp;$C247,'Smelter Look-up'!$J:$J,0))</f>
        <v>#N/A</v>
      </c>
      <c r="W247" s="301"/>
      <c r="X247" s="301">
        <f t="shared" ca="1" si="13"/>
        <v>0</v>
      </c>
      <c r="Y247" s="301"/>
      <c r="Z247" s="301"/>
      <c r="AB247" s="303" t="str">
        <f t="shared" si="14"/>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2"/>
        <v/>
      </c>
      <c r="T248" s="264" t="str">
        <f ca="1">IF(B248="","",IF(ISERROR(MATCH($J248,SorP!$B$1:$B$6230,0)),"",INDIRECT("'SorP'!$A$"&amp;MATCH($J248,SorP!$B$1:$B$6230,0))))</f>
        <v/>
      </c>
      <c r="U248" s="299"/>
      <c r="V248" s="300" t="e">
        <f>IF(C248="",NA(),MATCH($B248&amp;$C248,'Smelter Look-up'!$J:$J,0))</f>
        <v>#N/A</v>
      </c>
      <c r="W248" s="301"/>
      <c r="X248" s="301">
        <f t="shared" ca="1" si="13"/>
        <v>0</v>
      </c>
      <c r="Y248" s="301"/>
      <c r="Z248" s="301"/>
      <c r="AB248" s="303" t="str">
        <f t="shared" si="14"/>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2"/>
        <v/>
      </c>
      <c r="T249" s="264" t="str">
        <f ca="1">IF(B249="","",IF(ISERROR(MATCH($J249,SorP!$B$1:$B$6230,0)),"",INDIRECT("'SorP'!$A$"&amp;MATCH($J249,SorP!$B$1:$B$6230,0))))</f>
        <v/>
      </c>
      <c r="U249" s="299"/>
      <c r="V249" s="300" t="e">
        <f>IF(C249="",NA(),MATCH($B249&amp;$C249,'Smelter Look-up'!$J:$J,0))</f>
        <v>#N/A</v>
      </c>
      <c r="W249" s="301"/>
      <c r="X249" s="301">
        <f t="shared" ca="1" si="13"/>
        <v>0</v>
      </c>
      <c r="Y249" s="301"/>
      <c r="Z249" s="301"/>
      <c r="AB249" s="303" t="str">
        <f t="shared" si="14"/>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2"/>
        <v/>
      </c>
      <c r="T250" s="264" t="str">
        <f ca="1">IF(B250="","",IF(ISERROR(MATCH($J250,SorP!$B$1:$B$6230,0)),"",INDIRECT("'SorP'!$A$"&amp;MATCH($J250,SorP!$B$1:$B$6230,0))))</f>
        <v/>
      </c>
      <c r="U250" s="299"/>
      <c r="V250" s="300" t="e">
        <f>IF(C250="",NA(),MATCH($B250&amp;$C250,'Smelter Look-up'!$J:$J,0))</f>
        <v>#N/A</v>
      </c>
      <c r="W250" s="301"/>
      <c r="X250" s="301">
        <f t="shared" ca="1" si="13"/>
        <v>0</v>
      </c>
      <c r="Y250" s="301"/>
      <c r="Z250" s="301"/>
      <c r="AB250" s="303" t="str">
        <f t="shared" si="14"/>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2"/>
        <v/>
      </c>
      <c r="T251" s="264" t="str">
        <f ca="1">IF(B251="","",IF(ISERROR(MATCH($J251,SorP!$B$1:$B$6230,0)),"",INDIRECT("'SorP'!$A$"&amp;MATCH($J251,SorP!$B$1:$B$6230,0))))</f>
        <v/>
      </c>
      <c r="U251" s="299"/>
      <c r="V251" s="300" t="e">
        <f>IF(C251="",NA(),MATCH($B251&amp;$C251,'Smelter Look-up'!$J:$J,0))</f>
        <v>#N/A</v>
      </c>
      <c r="W251" s="301"/>
      <c r="X251" s="301">
        <f t="shared" ca="1" si="13"/>
        <v>0</v>
      </c>
      <c r="Y251" s="301"/>
      <c r="Z251" s="301"/>
      <c r="AB251" s="303" t="str">
        <f t="shared" si="14"/>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2"/>
        <v/>
      </c>
      <c r="T252" s="264" t="str">
        <f ca="1">IF(B252="","",IF(ISERROR(MATCH($J252,SorP!$B$1:$B$6230,0)),"",INDIRECT("'SorP'!$A$"&amp;MATCH($J252,SorP!$B$1:$B$6230,0))))</f>
        <v/>
      </c>
      <c r="U252" s="299"/>
      <c r="V252" s="300" t="e">
        <f>IF(C252="",NA(),MATCH($B252&amp;$C252,'Smelter Look-up'!$J:$J,0))</f>
        <v>#N/A</v>
      </c>
      <c r="W252" s="301"/>
      <c r="X252" s="301">
        <f t="shared" ca="1" si="13"/>
        <v>0</v>
      </c>
      <c r="Y252" s="301"/>
      <c r="Z252" s="301"/>
      <c r="AB252" s="303" t="str">
        <f t="shared" si="14"/>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2"/>
        <v/>
      </c>
      <c r="T253" s="264" t="str">
        <f ca="1">IF(B253="","",IF(ISERROR(MATCH($J253,SorP!$B$1:$B$6230,0)),"",INDIRECT("'SorP'!$A$"&amp;MATCH($J253,SorP!$B$1:$B$6230,0))))</f>
        <v/>
      </c>
      <c r="U253" s="299"/>
      <c r="V253" s="300" t="e">
        <f>IF(C253="",NA(),MATCH($B253&amp;$C253,'Smelter Look-up'!$J:$J,0))</f>
        <v>#N/A</v>
      </c>
      <c r="W253" s="301"/>
      <c r="X253" s="301">
        <f t="shared" ca="1" si="13"/>
        <v>0</v>
      </c>
      <c r="Y253" s="301"/>
      <c r="Z253" s="301"/>
      <c r="AB253" s="303" t="str">
        <f t="shared" si="14"/>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2"/>
        <v/>
      </c>
      <c r="T254" s="264" t="str">
        <f ca="1">IF(B254="","",IF(ISERROR(MATCH($J254,SorP!$B$1:$B$6230,0)),"",INDIRECT("'SorP'!$A$"&amp;MATCH($J254,SorP!$B$1:$B$6230,0))))</f>
        <v/>
      </c>
      <c r="U254" s="299"/>
      <c r="V254" s="300" t="e">
        <f>IF(C254="",NA(),MATCH($B254&amp;$C254,'Smelter Look-up'!$J:$J,0))</f>
        <v>#N/A</v>
      </c>
      <c r="W254" s="301"/>
      <c r="X254" s="301">
        <f t="shared" ca="1" si="13"/>
        <v>0</v>
      </c>
      <c r="Y254" s="301"/>
      <c r="Z254" s="301"/>
      <c r="AB254" s="303" t="str">
        <f t="shared" si="14"/>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2"/>
        <v/>
      </c>
      <c r="T255" s="264" t="str">
        <f ca="1">IF(B255="","",IF(ISERROR(MATCH($J255,SorP!$B$1:$B$6230,0)),"",INDIRECT("'SorP'!$A$"&amp;MATCH($J255,SorP!$B$1:$B$6230,0))))</f>
        <v/>
      </c>
      <c r="U255" s="299"/>
      <c r="V255" s="300" t="e">
        <f>IF(C255="",NA(),MATCH($B255&amp;$C255,'Smelter Look-up'!$J:$J,0))</f>
        <v>#N/A</v>
      </c>
      <c r="W255" s="301"/>
      <c r="X255" s="301">
        <f t="shared" ca="1" si="13"/>
        <v>0</v>
      </c>
      <c r="Y255" s="301"/>
      <c r="Z255" s="301"/>
      <c r="AB255" s="303" t="str">
        <f t="shared" si="14"/>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2"/>
        <v/>
      </c>
      <c r="T256" s="264" t="str">
        <f ca="1">IF(B256="","",IF(ISERROR(MATCH($J256,SorP!$B$1:$B$6230,0)),"",INDIRECT("'SorP'!$A$"&amp;MATCH($J256,SorP!$B$1:$B$6230,0))))</f>
        <v/>
      </c>
      <c r="U256" s="299"/>
      <c r="V256" s="300" t="e">
        <f>IF(C256="",NA(),MATCH($B256&amp;$C256,'Smelter Look-up'!$J:$J,0))</f>
        <v>#N/A</v>
      </c>
      <c r="W256" s="301"/>
      <c r="X256" s="301">
        <f t="shared" ca="1" si="13"/>
        <v>0</v>
      </c>
      <c r="Y256" s="301"/>
      <c r="Z256" s="301"/>
      <c r="AB256" s="303" t="str">
        <f t="shared" si="14"/>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2"/>
        <v/>
      </c>
      <c r="T257" s="264" t="str">
        <f ca="1">IF(B257="","",IF(ISERROR(MATCH($J257,SorP!$B$1:$B$6230,0)),"",INDIRECT("'SorP'!$A$"&amp;MATCH($J257,SorP!$B$1:$B$6230,0))))</f>
        <v/>
      </c>
      <c r="U257" s="299"/>
      <c r="V257" s="300" t="e">
        <f>IF(C257="",NA(),MATCH($B257&amp;$C257,'Smelter Look-up'!$J:$J,0))</f>
        <v>#N/A</v>
      </c>
      <c r="W257" s="301"/>
      <c r="X257" s="301">
        <f t="shared" ca="1" si="13"/>
        <v>0</v>
      </c>
      <c r="Y257" s="301"/>
      <c r="Z257" s="301"/>
      <c r="AB257" s="303" t="str">
        <f t="shared" si="14"/>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2"/>
        <v/>
      </c>
      <c r="T258" s="264" t="str">
        <f ca="1">IF(B258="","",IF(ISERROR(MATCH($J258,SorP!$B$1:$B$6230,0)),"",INDIRECT("'SorP'!$A$"&amp;MATCH($J258,SorP!$B$1:$B$6230,0))))</f>
        <v/>
      </c>
      <c r="U258" s="299"/>
      <c r="V258" s="300" t="e">
        <f>IF(C258="",NA(),MATCH($B258&amp;$C258,'Smelter Look-up'!$J:$J,0))</f>
        <v>#N/A</v>
      </c>
      <c r="W258" s="301"/>
      <c r="X258" s="301">
        <f t="shared" ca="1" si="13"/>
        <v>0</v>
      </c>
      <c r="Y258" s="301"/>
      <c r="Z258" s="301"/>
      <c r="AB258" s="303" t="str">
        <f t="shared" si="14"/>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2"/>
        <v/>
      </c>
      <c r="T259" s="264" t="str">
        <f ca="1">IF(B259="","",IF(ISERROR(MATCH($J259,SorP!$B$1:$B$6230,0)),"",INDIRECT("'SorP'!$A$"&amp;MATCH($J259,SorP!$B$1:$B$6230,0))))</f>
        <v/>
      </c>
      <c r="U259" s="299"/>
      <c r="V259" s="300" t="e">
        <f>IF(C259="",NA(),MATCH($B259&amp;$C259,'Smelter Look-up'!$J:$J,0))</f>
        <v>#N/A</v>
      </c>
      <c r="W259" s="301"/>
      <c r="X259" s="301">
        <f t="shared" ca="1" si="13"/>
        <v>0</v>
      </c>
      <c r="Y259" s="301"/>
      <c r="Z259" s="301"/>
      <c r="AB259" s="303" t="str">
        <f t="shared" si="14"/>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2"/>
        <v/>
      </c>
      <c r="T260" s="264" t="str">
        <f ca="1">IF(B260="","",IF(ISERROR(MATCH($J260,SorP!$B$1:$B$6230,0)),"",INDIRECT("'SorP'!$A$"&amp;MATCH($J260,SorP!$B$1:$B$6230,0))))</f>
        <v/>
      </c>
      <c r="U260" s="299"/>
      <c r="V260" s="300" t="e">
        <f>IF(C260="",NA(),MATCH($B260&amp;$C260,'Smelter Look-up'!$J:$J,0))</f>
        <v>#N/A</v>
      </c>
      <c r="W260" s="301"/>
      <c r="X260" s="301">
        <f t="shared" ca="1" si="13"/>
        <v>0</v>
      </c>
      <c r="Y260" s="301"/>
      <c r="Z260" s="301"/>
      <c r="AB260" s="303" t="str">
        <f t="shared" si="14"/>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2"/>
        <v/>
      </c>
      <c r="T261" s="264" t="str">
        <f ca="1">IF(B261="","",IF(ISERROR(MATCH($J261,SorP!$B$1:$B$6230,0)),"",INDIRECT("'SorP'!$A$"&amp;MATCH($J261,SorP!$B$1:$B$6230,0))))</f>
        <v/>
      </c>
      <c r="U261" s="299"/>
      <c r="V261" s="300" t="e">
        <f>IF(C261="",NA(),MATCH($B261&amp;$C261,'Smelter Look-up'!$J:$J,0))</f>
        <v>#N/A</v>
      </c>
      <c r="W261" s="301"/>
      <c r="X261" s="301">
        <f t="shared" ca="1" si="13"/>
        <v>0</v>
      </c>
      <c r="Y261" s="301"/>
      <c r="Z261" s="301"/>
      <c r="AB261" s="303" t="str">
        <f t="shared" si="14"/>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5">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6">IF(AND(C262="Smelter not listed",OR(LEN(D262)=0,LEN(E262)=0)),1,0)</f>
        <v>0</v>
      </c>
      <c r="Y262" s="301"/>
      <c r="Z262" s="301"/>
      <c r="AB262" s="303" t="str">
        <f t="shared" ref="AB262:AB325" si="17">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5"/>
        <v/>
      </c>
      <c r="T263" s="264" t="str">
        <f ca="1">IF(B263="","",IF(ISERROR(MATCH($J263,SorP!$B$1:$B$6230,0)),"",INDIRECT("'SorP'!$A$"&amp;MATCH($J263,SorP!$B$1:$B$6230,0))))</f>
        <v/>
      </c>
      <c r="U263" s="299"/>
      <c r="V263" s="300" t="e">
        <f>IF(C263="",NA(),MATCH($B263&amp;$C263,'Smelter Look-up'!$J:$J,0))</f>
        <v>#N/A</v>
      </c>
      <c r="W263" s="301"/>
      <c r="X263" s="301">
        <f t="shared" ca="1" si="16"/>
        <v>0</v>
      </c>
      <c r="Y263" s="301"/>
      <c r="Z263" s="301"/>
      <c r="AB263" s="303" t="str">
        <f t="shared" si="17"/>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5"/>
        <v/>
      </c>
      <c r="T264" s="264" t="str">
        <f ca="1">IF(B264="","",IF(ISERROR(MATCH($J264,SorP!$B$1:$B$6230,0)),"",INDIRECT("'SorP'!$A$"&amp;MATCH($J264,SorP!$B$1:$B$6230,0))))</f>
        <v/>
      </c>
      <c r="U264" s="299"/>
      <c r="V264" s="300" t="e">
        <f>IF(C264="",NA(),MATCH($B264&amp;$C264,'Smelter Look-up'!$J:$J,0))</f>
        <v>#N/A</v>
      </c>
      <c r="W264" s="301"/>
      <c r="X264" s="301">
        <f t="shared" ca="1" si="16"/>
        <v>0</v>
      </c>
      <c r="Y264" s="301"/>
      <c r="Z264" s="301"/>
      <c r="AB264" s="303" t="str">
        <f t="shared" si="17"/>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5"/>
        <v/>
      </c>
      <c r="T265" s="264" t="str">
        <f ca="1">IF(B265="","",IF(ISERROR(MATCH($J265,SorP!$B$1:$B$6230,0)),"",INDIRECT("'SorP'!$A$"&amp;MATCH($J265,SorP!$B$1:$B$6230,0))))</f>
        <v/>
      </c>
      <c r="U265" s="299"/>
      <c r="V265" s="300" t="e">
        <f>IF(C265="",NA(),MATCH($B265&amp;$C265,'Smelter Look-up'!$J:$J,0))</f>
        <v>#N/A</v>
      </c>
      <c r="W265" s="301"/>
      <c r="X265" s="301">
        <f t="shared" ca="1" si="16"/>
        <v>0</v>
      </c>
      <c r="Y265" s="301"/>
      <c r="Z265" s="301"/>
      <c r="AB265" s="303" t="str">
        <f t="shared" si="17"/>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5"/>
        <v/>
      </c>
      <c r="T266" s="264" t="str">
        <f ca="1">IF(B266="","",IF(ISERROR(MATCH($J266,SorP!$B$1:$B$6230,0)),"",INDIRECT("'SorP'!$A$"&amp;MATCH($J266,SorP!$B$1:$B$6230,0))))</f>
        <v/>
      </c>
      <c r="U266" s="299"/>
      <c r="V266" s="300" t="e">
        <f>IF(C266="",NA(),MATCH($B266&amp;$C266,'Smelter Look-up'!$J:$J,0))</f>
        <v>#N/A</v>
      </c>
      <c r="W266" s="301"/>
      <c r="X266" s="301">
        <f t="shared" ca="1" si="16"/>
        <v>0</v>
      </c>
      <c r="Y266" s="301"/>
      <c r="Z266" s="301"/>
      <c r="AB266" s="303" t="str">
        <f t="shared" si="17"/>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5"/>
        <v/>
      </c>
      <c r="T267" s="264" t="str">
        <f ca="1">IF(B267="","",IF(ISERROR(MATCH($J267,SorP!$B$1:$B$6230,0)),"",INDIRECT("'SorP'!$A$"&amp;MATCH($J267,SorP!$B$1:$B$6230,0))))</f>
        <v/>
      </c>
      <c r="U267" s="299"/>
      <c r="V267" s="300" t="e">
        <f>IF(C267="",NA(),MATCH($B267&amp;$C267,'Smelter Look-up'!$J:$J,0))</f>
        <v>#N/A</v>
      </c>
      <c r="W267" s="301"/>
      <c r="X267" s="301">
        <f t="shared" ca="1" si="16"/>
        <v>0</v>
      </c>
      <c r="Y267" s="301"/>
      <c r="Z267" s="301"/>
      <c r="AB267" s="303" t="str">
        <f t="shared" si="17"/>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5"/>
        <v/>
      </c>
      <c r="T268" s="264" t="str">
        <f ca="1">IF(B268="","",IF(ISERROR(MATCH($J268,SorP!$B$1:$B$6230,0)),"",INDIRECT("'SorP'!$A$"&amp;MATCH($J268,SorP!$B$1:$B$6230,0))))</f>
        <v/>
      </c>
      <c r="U268" s="299"/>
      <c r="V268" s="300" t="e">
        <f>IF(C268="",NA(),MATCH($B268&amp;$C268,'Smelter Look-up'!$J:$J,0))</f>
        <v>#N/A</v>
      </c>
      <c r="W268" s="301"/>
      <c r="X268" s="301">
        <f t="shared" ca="1" si="16"/>
        <v>0</v>
      </c>
      <c r="Y268" s="301"/>
      <c r="Z268" s="301"/>
      <c r="AB268" s="303" t="str">
        <f t="shared" si="17"/>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5"/>
        <v/>
      </c>
      <c r="T269" s="264" t="str">
        <f ca="1">IF(B269="","",IF(ISERROR(MATCH($J269,SorP!$B$1:$B$6230,0)),"",INDIRECT("'SorP'!$A$"&amp;MATCH($J269,SorP!$B$1:$B$6230,0))))</f>
        <v/>
      </c>
      <c r="U269" s="299"/>
      <c r="V269" s="300" t="e">
        <f>IF(C269="",NA(),MATCH($B269&amp;$C269,'Smelter Look-up'!$J:$J,0))</f>
        <v>#N/A</v>
      </c>
      <c r="W269" s="301"/>
      <c r="X269" s="301">
        <f t="shared" ca="1" si="16"/>
        <v>0</v>
      </c>
      <c r="Y269" s="301"/>
      <c r="Z269" s="301"/>
      <c r="AB269" s="303" t="str">
        <f t="shared" si="17"/>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5"/>
        <v/>
      </c>
      <c r="T270" s="264" t="str">
        <f ca="1">IF(B270="","",IF(ISERROR(MATCH($J270,SorP!$B$1:$B$6230,0)),"",INDIRECT("'SorP'!$A$"&amp;MATCH($J270,SorP!$B$1:$B$6230,0))))</f>
        <v/>
      </c>
      <c r="U270" s="299"/>
      <c r="V270" s="300" t="e">
        <f>IF(C270="",NA(),MATCH($B270&amp;$C270,'Smelter Look-up'!$J:$J,0))</f>
        <v>#N/A</v>
      </c>
      <c r="W270" s="301"/>
      <c r="X270" s="301">
        <f t="shared" ca="1" si="16"/>
        <v>0</v>
      </c>
      <c r="Y270" s="301"/>
      <c r="Z270" s="301"/>
      <c r="AB270" s="303" t="str">
        <f t="shared" si="17"/>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5"/>
        <v/>
      </c>
      <c r="T271" s="264" t="str">
        <f ca="1">IF(B271="","",IF(ISERROR(MATCH($J271,SorP!$B$1:$B$6230,0)),"",INDIRECT("'SorP'!$A$"&amp;MATCH($J271,SorP!$B$1:$B$6230,0))))</f>
        <v/>
      </c>
      <c r="U271" s="299"/>
      <c r="V271" s="300" t="e">
        <f>IF(C271="",NA(),MATCH($B271&amp;$C271,'Smelter Look-up'!$J:$J,0))</f>
        <v>#N/A</v>
      </c>
      <c r="W271" s="301"/>
      <c r="X271" s="301">
        <f t="shared" ca="1" si="16"/>
        <v>0</v>
      </c>
      <c r="Y271" s="301"/>
      <c r="Z271" s="301"/>
      <c r="AB271" s="303" t="str">
        <f t="shared" si="17"/>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5"/>
        <v/>
      </c>
      <c r="T272" s="264" t="str">
        <f ca="1">IF(B272="","",IF(ISERROR(MATCH($J272,SorP!$B$1:$B$6230,0)),"",INDIRECT("'SorP'!$A$"&amp;MATCH($J272,SorP!$B$1:$B$6230,0))))</f>
        <v/>
      </c>
      <c r="U272" s="299"/>
      <c r="V272" s="300" t="e">
        <f>IF(C272="",NA(),MATCH($B272&amp;$C272,'Smelter Look-up'!$J:$J,0))</f>
        <v>#N/A</v>
      </c>
      <c r="W272" s="301"/>
      <c r="X272" s="301">
        <f t="shared" ca="1" si="16"/>
        <v>0</v>
      </c>
      <c r="Y272" s="301"/>
      <c r="Z272" s="301"/>
      <c r="AB272" s="303" t="str">
        <f t="shared" si="17"/>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5"/>
        <v/>
      </c>
      <c r="T273" s="264" t="str">
        <f ca="1">IF(B273="","",IF(ISERROR(MATCH($J273,SorP!$B$1:$B$6230,0)),"",INDIRECT("'SorP'!$A$"&amp;MATCH($J273,SorP!$B$1:$B$6230,0))))</f>
        <v/>
      </c>
      <c r="U273" s="299"/>
      <c r="V273" s="300" t="e">
        <f>IF(C273="",NA(),MATCH($B273&amp;$C273,'Smelter Look-up'!$J:$J,0))</f>
        <v>#N/A</v>
      </c>
      <c r="W273" s="301"/>
      <c r="X273" s="301">
        <f t="shared" ca="1" si="16"/>
        <v>0</v>
      </c>
      <c r="Y273" s="301"/>
      <c r="Z273" s="301"/>
      <c r="AB273" s="303" t="str">
        <f t="shared" si="17"/>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5"/>
        <v/>
      </c>
      <c r="T274" s="264" t="str">
        <f ca="1">IF(B274="","",IF(ISERROR(MATCH($J274,SorP!$B$1:$B$6230,0)),"",INDIRECT("'SorP'!$A$"&amp;MATCH($J274,SorP!$B$1:$B$6230,0))))</f>
        <v/>
      </c>
      <c r="U274" s="299"/>
      <c r="V274" s="300" t="e">
        <f>IF(C274="",NA(),MATCH($B274&amp;$C274,'Smelter Look-up'!$J:$J,0))</f>
        <v>#N/A</v>
      </c>
      <c r="W274" s="301"/>
      <c r="X274" s="301">
        <f t="shared" ca="1" si="16"/>
        <v>0</v>
      </c>
      <c r="Y274" s="301"/>
      <c r="Z274" s="301"/>
      <c r="AB274" s="303" t="str">
        <f t="shared" si="17"/>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5"/>
        <v/>
      </c>
      <c r="T275" s="264" t="str">
        <f ca="1">IF(B275="","",IF(ISERROR(MATCH($J275,SorP!$B$1:$B$6230,0)),"",INDIRECT("'SorP'!$A$"&amp;MATCH($J275,SorP!$B$1:$B$6230,0))))</f>
        <v/>
      </c>
      <c r="U275" s="299"/>
      <c r="V275" s="300" t="e">
        <f>IF(C275="",NA(),MATCH($B275&amp;$C275,'Smelter Look-up'!$J:$J,0))</f>
        <v>#N/A</v>
      </c>
      <c r="W275" s="301"/>
      <c r="X275" s="301">
        <f t="shared" ca="1" si="16"/>
        <v>0</v>
      </c>
      <c r="Y275" s="301"/>
      <c r="Z275" s="301"/>
      <c r="AB275" s="303" t="str">
        <f t="shared" si="17"/>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5"/>
        <v/>
      </c>
      <c r="T276" s="264" t="str">
        <f ca="1">IF(B276="","",IF(ISERROR(MATCH($J276,SorP!$B$1:$B$6230,0)),"",INDIRECT("'SorP'!$A$"&amp;MATCH($J276,SorP!$B$1:$B$6230,0))))</f>
        <v/>
      </c>
      <c r="U276" s="299"/>
      <c r="V276" s="300" t="e">
        <f>IF(C276="",NA(),MATCH($B276&amp;$C276,'Smelter Look-up'!$J:$J,0))</f>
        <v>#N/A</v>
      </c>
      <c r="W276" s="301"/>
      <c r="X276" s="301">
        <f t="shared" ca="1" si="16"/>
        <v>0</v>
      </c>
      <c r="Y276" s="301"/>
      <c r="Z276" s="301"/>
      <c r="AB276" s="303" t="str">
        <f t="shared" si="17"/>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5"/>
        <v/>
      </c>
      <c r="T277" s="264" t="str">
        <f ca="1">IF(B277="","",IF(ISERROR(MATCH($J277,SorP!$B$1:$B$6230,0)),"",INDIRECT("'SorP'!$A$"&amp;MATCH($J277,SorP!$B$1:$B$6230,0))))</f>
        <v/>
      </c>
      <c r="U277" s="299"/>
      <c r="V277" s="300" t="e">
        <f>IF(C277="",NA(),MATCH($B277&amp;$C277,'Smelter Look-up'!$J:$J,0))</f>
        <v>#N/A</v>
      </c>
      <c r="W277" s="301"/>
      <c r="X277" s="301">
        <f t="shared" ca="1" si="16"/>
        <v>0</v>
      </c>
      <c r="Y277" s="301"/>
      <c r="Z277" s="301"/>
      <c r="AB277" s="303" t="str">
        <f t="shared" si="17"/>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5"/>
        <v/>
      </c>
      <c r="T278" s="264" t="str">
        <f ca="1">IF(B278="","",IF(ISERROR(MATCH($J278,SorP!$B$1:$B$6230,0)),"",INDIRECT("'SorP'!$A$"&amp;MATCH($J278,SorP!$B$1:$B$6230,0))))</f>
        <v/>
      </c>
      <c r="U278" s="299"/>
      <c r="V278" s="300" t="e">
        <f>IF(C278="",NA(),MATCH($B278&amp;$C278,'Smelter Look-up'!$J:$J,0))</f>
        <v>#N/A</v>
      </c>
      <c r="W278" s="301"/>
      <c r="X278" s="301">
        <f t="shared" ca="1" si="16"/>
        <v>0</v>
      </c>
      <c r="Y278" s="301"/>
      <c r="Z278" s="301"/>
      <c r="AB278" s="303" t="str">
        <f t="shared" si="17"/>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5"/>
        <v/>
      </c>
      <c r="T279" s="264" t="str">
        <f ca="1">IF(B279="","",IF(ISERROR(MATCH($J279,SorP!$B$1:$B$6230,0)),"",INDIRECT("'SorP'!$A$"&amp;MATCH($J279,SorP!$B$1:$B$6230,0))))</f>
        <v/>
      </c>
      <c r="U279" s="299"/>
      <c r="V279" s="300" t="e">
        <f>IF(C279="",NA(),MATCH($B279&amp;$C279,'Smelter Look-up'!$J:$J,0))</f>
        <v>#N/A</v>
      </c>
      <c r="W279" s="301"/>
      <c r="X279" s="301">
        <f t="shared" ca="1" si="16"/>
        <v>0</v>
      </c>
      <c r="Y279" s="301"/>
      <c r="Z279" s="301"/>
      <c r="AB279" s="303" t="str">
        <f t="shared" si="17"/>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5"/>
        <v/>
      </c>
      <c r="T280" s="264" t="str">
        <f ca="1">IF(B280="","",IF(ISERROR(MATCH($J280,SorP!$B$1:$B$6230,0)),"",INDIRECT("'SorP'!$A$"&amp;MATCH($J280,SorP!$B$1:$B$6230,0))))</f>
        <v/>
      </c>
      <c r="U280" s="299"/>
      <c r="V280" s="300" t="e">
        <f>IF(C280="",NA(),MATCH($B280&amp;$C280,'Smelter Look-up'!$J:$J,0))</f>
        <v>#N/A</v>
      </c>
      <c r="W280" s="301"/>
      <c r="X280" s="301">
        <f t="shared" ca="1" si="16"/>
        <v>0</v>
      </c>
      <c r="Y280" s="301"/>
      <c r="Z280" s="301"/>
      <c r="AB280" s="303" t="str">
        <f t="shared" si="17"/>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5"/>
        <v/>
      </c>
      <c r="T281" s="264" t="str">
        <f ca="1">IF(B281="","",IF(ISERROR(MATCH($J281,SorP!$B$1:$B$6230,0)),"",INDIRECT("'SorP'!$A$"&amp;MATCH($J281,SorP!$B$1:$B$6230,0))))</f>
        <v/>
      </c>
      <c r="U281" s="299"/>
      <c r="V281" s="300" t="e">
        <f>IF(C281="",NA(),MATCH($B281&amp;$C281,'Smelter Look-up'!$J:$J,0))</f>
        <v>#N/A</v>
      </c>
      <c r="W281" s="301"/>
      <c r="X281" s="301">
        <f t="shared" ca="1" si="16"/>
        <v>0</v>
      </c>
      <c r="Y281" s="301"/>
      <c r="Z281" s="301"/>
      <c r="AB281" s="303" t="str">
        <f t="shared" si="17"/>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5"/>
        <v/>
      </c>
      <c r="T282" s="264" t="str">
        <f ca="1">IF(B282="","",IF(ISERROR(MATCH($J282,SorP!$B$1:$B$6230,0)),"",INDIRECT("'SorP'!$A$"&amp;MATCH($J282,SorP!$B$1:$B$6230,0))))</f>
        <v/>
      </c>
      <c r="U282" s="299"/>
      <c r="V282" s="300" t="e">
        <f>IF(C282="",NA(),MATCH($B282&amp;$C282,'Smelter Look-up'!$J:$J,0))</f>
        <v>#N/A</v>
      </c>
      <c r="W282" s="301"/>
      <c r="X282" s="301">
        <f t="shared" ca="1" si="16"/>
        <v>0</v>
      </c>
      <c r="Y282" s="301"/>
      <c r="Z282" s="301"/>
      <c r="AB282" s="303" t="str">
        <f t="shared" si="17"/>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5"/>
        <v/>
      </c>
      <c r="T283" s="264" t="str">
        <f ca="1">IF(B283="","",IF(ISERROR(MATCH($J283,SorP!$B$1:$B$6230,0)),"",INDIRECT("'SorP'!$A$"&amp;MATCH($J283,SorP!$B$1:$B$6230,0))))</f>
        <v/>
      </c>
      <c r="U283" s="299"/>
      <c r="V283" s="300" t="e">
        <f>IF(C283="",NA(),MATCH($B283&amp;$C283,'Smelter Look-up'!$J:$J,0))</f>
        <v>#N/A</v>
      </c>
      <c r="W283" s="301"/>
      <c r="X283" s="301">
        <f t="shared" ca="1" si="16"/>
        <v>0</v>
      </c>
      <c r="Y283" s="301"/>
      <c r="Z283" s="301"/>
      <c r="AB283" s="303" t="str">
        <f t="shared" si="17"/>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5"/>
        <v/>
      </c>
      <c r="T284" s="264" t="str">
        <f ca="1">IF(B284="","",IF(ISERROR(MATCH($J284,SorP!$B$1:$B$6230,0)),"",INDIRECT("'SorP'!$A$"&amp;MATCH($J284,SorP!$B$1:$B$6230,0))))</f>
        <v/>
      </c>
      <c r="U284" s="299"/>
      <c r="V284" s="300" t="e">
        <f>IF(C284="",NA(),MATCH($B284&amp;$C284,'Smelter Look-up'!$J:$J,0))</f>
        <v>#N/A</v>
      </c>
      <c r="W284" s="301"/>
      <c r="X284" s="301">
        <f t="shared" ca="1" si="16"/>
        <v>0</v>
      </c>
      <c r="Y284" s="301"/>
      <c r="Z284" s="301"/>
      <c r="AB284" s="303" t="str">
        <f t="shared" si="17"/>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5"/>
        <v/>
      </c>
      <c r="T285" s="264" t="str">
        <f ca="1">IF(B285="","",IF(ISERROR(MATCH($J285,SorP!$B$1:$B$6230,0)),"",INDIRECT("'SorP'!$A$"&amp;MATCH($J285,SorP!$B$1:$B$6230,0))))</f>
        <v/>
      </c>
      <c r="U285" s="299"/>
      <c r="V285" s="300" t="e">
        <f>IF(C285="",NA(),MATCH($B285&amp;$C285,'Smelter Look-up'!$J:$J,0))</f>
        <v>#N/A</v>
      </c>
      <c r="W285" s="301"/>
      <c r="X285" s="301">
        <f t="shared" ca="1" si="16"/>
        <v>0</v>
      </c>
      <c r="Y285" s="301"/>
      <c r="Z285" s="301"/>
      <c r="AB285" s="303" t="str">
        <f t="shared" si="17"/>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5"/>
        <v/>
      </c>
      <c r="T286" s="264" t="str">
        <f ca="1">IF(B286="","",IF(ISERROR(MATCH($J286,SorP!$B$1:$B$6230,0)),"",INDIRECT("'SorP'!$A$"&amp;MATCH($J286,SorP!$B$1:$B$6230,0))))</f>
        <v/>
      </c>
      <c r="U286" s="299"/>
      <c r="V286" s="300" t="e">
        <f>IF(C286="",NA(),MATCH($B286&amp;$C286,'Smelter Look-up'!$J:$J,0))</f>
        <v>#N/A</v>
      </c>
      <c r="W286" s="301"/>
      <c r="X286" s="301">
        <f t="shared" ca="1" si="16"/>
        <v>0</v>
      </c>
      <c r="Y286" s="301"/>
      <c r="Z286" s="301"/>
      <c r="AB286" s="303" t="str">
        <f t="shared" si="17"/>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5"/>
        <v/>
      </c>
      <c r="T287" s="264" t="str">
        <f ca="1">IF(B287="","",IF(ISERROR(MATCH($J287,SorP!$B$1:$B$6230,0)),"",INDIRECT("'SorP'!$A$"&amp;MATCH($J287,SorP!$B$1:$B$6230,0))))</f>
        <v/>
      </c>
      <c r="U287" s="299"/>
      <c r="V287" s="300" t="e">
        <f>IF(C287="",NA(),MATCH($B287&amp;$C287,'Smelter Look-up'!$J:$J,0))</f>
        <v>#N/A</v>
      </c>
      <c r="W287" s="301"/>
      <c r="X287" s="301">
        <f t="shared" ca="1" si="16"/>
        <v>0</v>
      </c>
      <c r="Y287" s="301"/>
      <c r="Z287" s="301"/>
      <c r="AB287" s="303" t="str">
        <f t="shared" si="17"/>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5"/>
        <v/>
      </c>
      <c r="T288" s="264" t="str">
        <f ca="1">IF(B288="","",IF(ISERROR(MATCH($J288,SorP!$B$1:$B$6230,0)),"",INDIRECT("'SorP'!$A$"&amp;MATCH($J288,SorP!$B$1:$B$6230,0))))</f>
        <v/>
      </c>
      <c r="U288" s="299"/>
      <c r="V288" s="300" t="e">
        <f>IF(C288="",NA(),MATCH($B288&amp;$C288,'Smelter Look-up'!$J:$J,0))</f>
        <v>#N/A</v>
      </c>
      <c r="W288" s="301"/>
      <c r="X288" s="301">
        <f t="shared" ca="1" si="16"/>
        <v>0</v>
      </c>
      <c r="Y288" s="301"/>
      <c r="Z288" s="301"/>
      <c r="AB288" s="303" t="str">
        <f t="shared" si="17"/>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5"/>
        <v/>
      </c>
      <c r="T289" s="264" t="str">
        <f ca="1">IF(B289="","",IF(ISERROR(MATCH($J289,SorP!$B$1:$B$6230,0)),"",INDIRECT("'SorP'!$A$"&amp;MATCH($J289,SorP!$B$1:$B$6230,0))))</f>
        <v/>
      </c>
      <c r="U289" s="299"/>
      <c r="V289" s="300" t="e">
        <f>IF(C289="",NA(),MATCH($B289&amp;$C289,'Smelter Look-up'!$J:$J,0))</f>
        <v>#N/A</v>
      </c>
      <c r="W289" s="301"/>
      <c r="X289" s="301">
        <f t="shared" ca="1" si="16"/>
        <v>0</v>
      </c>
      <c r="Y289" s="301"/>
      <c r="Z289" s="301"/>
      <c r="AB289" s="303" t="str">
        <f t="shared" si="17"/>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5"/>
        <v/>
      </c>
      <c r="T290" s="264" t="str">
        <f ca="1">IF(B290="","",IF(ISERROR(MATCH($J290,SorP!$B$1:$B$6230,0)),"",INDIRECT("'SorP'!$A$"&amp;MATCH($J290,SorP!$B$1:$B$6230,0))))</f>
        <v/>
      </c>
      <c r="U290" s="299"/>
      <c r="V290" s="300" t="e">
        <f>IF(C290="",NA(),MATCH($B290&amp;$C290,'Smelter Look-up'!$J:$J,0))</f>
        <v>#N/A</v>
      </c>
      <c r="W290" s="301"/>
      <c r="X290" s="301">
        <f t="shared" ca="1" si="16"/>
        <v>0</v>
      </c>
      <c r="Y290" s="301"/>
      <c r="Z290" s="301"/>
      <c r="AB290" s="303" t="str">
        <f t="shared" si="17"/>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5"/>
        <v/>
      </c>
      <c r="T291" s="264" t="str">
        <f ca="1">IF(B291="","",IF(ISERROR(MATCH($J291,SorP!$B$1:$B$6230,0)),"",INDIRECT("'SorP'!$A$"&amp;MATCH($J291,SorP!$B$1:$B$6230,0))))</f>
        <v/>
      </c>
      <c r="U291" s="299"/>
      <c r="V291" s="300" t="e">
        <f>IF(C291="",NA(),MATCH($B291&amp;$C291,'Smelter Look-up'!$J:$J,0))</f>
        <v>#N/A</v>
      </c>
      <c r="W291" s="301"/>
      <c r="X291" s="301">
        <f t="shared" ca="1" si="16"/>
        <v>0</v>
      </c>
      <c r="Y291" s="301"/>
      <c r="Z291" s="301"/>
      <c r="AB291" s="303" t="str">
        <f t="shared" si="17"/>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5"/>
        <v/>
      </c>
      <c r="T292" s="264" t="str">
        <f ca="1">IF(B292="","",IF(ISERROR(MATCH($J292,SorP!$B$1:$B$6230,0)),"",INDIRECT("'SorP'!$A$"&amp;MATCH($J292,SorP!$B$1:$B$6230,0))))</f>
        <v/>
      </c>
      <c r="U292" s="299"/>
      <c r="V292" s="300" t="e">
        <f>IF(C292="",NA(),MATCH($B292&amp;$C292,'Smelter Look-up'!$J:$J,0))</f>
        <v>#N/A</v>
      </c>
      <c r="W292" s="301"/>
      <c r="X292" s="301">
        <f t="shared" ca="1" si="16"/>
        <v>0</v>
      </c>
      <c r="Y292" s="301"/>
      <c r="Z292" s="301"/>
      <c r="AB292" s="303" t="str">
        <f t="shared" si="17"/>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5"/>
        <v/>
      </c>
      <c r="T293" s="264" t="str">
        <f ca="1">IF(B293="","",IF(ISERROR(MATCH($J293,SorP!$B$1:$B$6230,0)),"",INDIRECT("'SorP'!$A$"&amp;MATCH($J293,SorP!$B$1:$B$6230,0))))</f>
        <v/>
      </c>
      <c r="U293" s="299"/>
      <c r="V293" s="300" t="e">
        <f>IF(C293="",NA(),MATCH($B293&amp;$C293,'Smelter Look-up'!$J:$J,0))</f>
        <v>#N/A</v>
      </c>
      <c r="W293" s="301"/>
      <c r="X293" s="301">
        <f t="shared" ca="1" si="16"/>
        <v>0</v>
      </c>
      <c r="Y293" s="301"/>
      <c r="Z293" s="301"/>
      <c r="AB293" s="303" t="str">
        <f t="shared" si="17"/>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5"/>
        <v/>
      </c>
      <c r="T294" s="264" t="str">
        <f ca="1">IF(B294="","",IF(ISERROR(MATCH($J294,SorP!$B$1:$B$6230,0)),"",INDIRECT("'SorP'!$A$"&amp;MATCH($J294,SorP!$B$1:$B$6230,0))))</f>
        <v/>
      </c>
      <c r="U294" s="299"/>
      <c r="V294" s="300" t="e">
        <f>IF(C294="",NA(),MATCH($B294&amp;$C294,'Smelter Look-up'!$J:$J,0))</f>
        <v>#N/A</v>
      </c>
      <c r="W294" s="301"/>
      <c r="X294" s="301">
        <f t="shared" ca="1" si="16"/>
        <v>0</v>
      </c>
      <c r="Y294" s="301"/>
      <c r="Z294" s="301"/>
      <c r="AB294" s="303" t="str">
        <f t="shared" si="17"/>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5"/>
        <v/>
      </c>
      <c r="T295" s="264" t="str">
        <f ca="1">IF(B295="","",IF(ISERROR(MATCH($J295,SorP!$B$1:$B$6230,0)),"",INDIRECT("'SorP'!$A$"&amp;MATCH($J295,SorP!$B$1:$B$6230,0))))</f>
        <v/>
      </c>
      <c r="U295" s="299"/>
      <c r="V295" s="300" t="e">
        <f>IF(C295="",NA(),MATCH($B295&amp;$C295,'Smelter Look-up'!$J:$J,0))</f>
        <v>#N/A</v>
      </c>
      <c r="W295" s="301"/>
      <c r="X295" s="301">
        <f t="shared" ca="1" si="16"/>
        <v>0</v>
      </c>
      <c r="Y295" s="301"/>
      <c r="Z295" s="301"/>
      <c r="AB295" s="303" t="str">
        <f t="shared" si="17"/>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5"/>
        <v/>
      </c>
      <c r="T296" s="264" t="str">
        <f ca="1">IF(B296="","",IF(ISERROR(MATCH($J296,SorP!$B$1:$B$6230,0)),"",INDIRECT("'SorP'!$A$"&amp;MATCH($J296,SorP!$B$1:$B$6230,0))))</f>
        <v/>
      </c>
      <c r="U296" s="299"/>
      <c r="V296" s="300" t="e">
        <f>IF(C296="",NA(),MATCH($B296&amp;$C296,'Smelter Look-up'!$J:$J,0))</f>
        <v>#N/A</v>
      </c>
      <c r="W296" s="301"/>
      <c r="X296" s="301">
        <f t="shared" ca="1" si="16"/>
        <v>0</v>
      </c>
      <c r="Y296" s="301"/>
      <c r="Z296" s="301"/>
      <c r="AB296" s="303" t="str">
        <f t="shared" si="17"/>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5"/>
        <v/>
      </c>
      <c r="T297" s="264" t="str">
        <f ca="1">IF(B297="","",IF(ISERROR(MATCH($J297,SorP!$B$1:$B$6230,0)),"",INDIRECT("'SorP'!$A$"&amp;MATCH($J297,SorP!$B$1:$B$6230,0))))</f>
        <v/>
      </c>
      <c r="U297" s="299"/>
      <c r="V297" s="300" t="e">
        <f>IF(C297="",NA(),MATCH($B297&amp;$C297,'Smelter Look-up'!$J:$J,0))</f>
        <v>#N/A</v>
      </c>
      <c r="W297" s="301"/>
      <c r="X297" s="301">
        <f t="shared" ca="1" si="16"/>
        <v>0</v>
      </c>
      <c r="Y297" s="301"/>
      <c r="Z297" s="301"/>
      <c r="AB297" s="303" t="str">
        <f t="shared" si="17"/>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5"/>
        <v/>
      </c>
      <c r="T298" s="264" t="str">
        <f ca="1">IF(B298="","",IF(ISERROR(MATCH($J298,SorP!$B$1:$B$6230,0)),"",INDIRECT("'SorP'!$A$"&amp;MATCH($J298,SorP!$B$1:$B$6230,0))))</f>
        <v/>
      </c>
      <c r="U298" s="299"/>
      <c r="V298" s="300" t="e">
        <f>IF(C298="",NA(),MATCH($B298&amp;$C298,'Smelter Look-up'!$J:$J,0))</f>
        <v>#N/A</v>
      </c>
      <c r="W298" s="301"/>
      <c r="X298" s="301">
        <f t="shared" ca="1" si="16"/>
        <v>0</v>
      </c>
      <c r="Y298" s="301"/>
      <c r="Z298" s="301"/>
      <c r="AB298" s="303" t="str">
        <f t="shared" si="17"/>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5"/>
        <v/>
      </c>
      <c r="T299" s="264" t="str">
        <f ca="1">IF(B299="","",IF(ISERROR(MATCH($J299,SorP!$B$1:$B$6230,0)),"",INDIRECT("'SorP'!$A$"&amp;MATCH($J299,SorP!$B$1:$B$6230,0))))</f>
        <v/>
      </c>
      <c r="U299" s="299"/>
      <c r="V299" s="300" t="e">
        <f>IF(C299="",NA(),MATCH($B299&amp;$C299,'Smelter Look-up'!$J:$J,0))</f>
        <v>#N/A</v>
      </c>
      <c r="W299" s="301"/>
      <c r="X299" s="301">
        <f t="shared" ca="1" si="16"/>
        <v>0</v>
      </c>
      <c r="Y299" s="301"/>
      <c r="Z299" s="301"/>
      <c r="AB299" s="303" t="str">
        <f t="shared" si="17"/>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5"/>
        <v/>
      </c>
      <c r="T300" s="264" t="str">
        <f ca="1">IF(B300="","",IF(ISERROR(MATCH($J300,SorP!$B$1:$B$6230,0)),"",INDIRECT("'SorP'!$A$"&amp;MATCH($J300,SorP!$B$1:$B$6230,0))))</f>
        <v/>
      </c>
      <c r="U300" s="299"/>
      <c r="V300" s="300" t="e">
        <f>IF(C300="",NA(),MATCH($B300&amp;$C300,'Smelter Look-up'!$J:$J,0))</f>
        <v>#N/A</v>
      </c>
      <c r="W300" s="301"/>
      <c r="X300" s="301">
        <f t="shared" ca="1" si="16"/>
        <v>0</v>
      </c>
      <c r="Y300" s="301"/>
      <c r="Z300" s="301"/>
      <c r="AB300" s="303" t="str">
        <f t="shared" si="17"/>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5"/>
        <v/>
      </c>
      <c r="T301" s="264" t="str">
        <f ca="1">IF(B301="","",IF(ISERROR(MATCH($J301,SorP!$B$1:$B$6230,0)),"",INDIRECT("'SorP'!$A$"&amp;MATCH($J301,SorP!$B$1:$B$6230,0))))</f>
        <v/>
      </c>
      <c r="U301" s="299"/>
      <c r="V301" s="300" t="e">
        <f>IF(C301="",NA(),MATCH($B301&amp;$C301,'Smelter Look-up'!$J:$J,0))</f>
        <v>#N/A</v>
      </c>
      <c r="W301" s="301"/>
      <c r="X301" s="301">
        <f t="shared" ca="1" si="16"/>
        <v>0</v>
      </c>
      <c r="Y301" s="301"/>
      <c r="Z301" s="301"/>
      <c r="AB301" s="303" t="str">
        <f t="shared" si="17"/>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5"/>
        <v/>
      </c>
      <c r="T302" s="264" t="str">
        <f ca="1">IF(B302="","",IF(ISERROR(MATCH($J302,SorP!$B$1:$B$6230,0)),"",INDIRECT("'SorP'!$A$"&amp;MATCH($J302,SorP!$B$1:$B$6230,0))))</f>
        <v/>
      </c>
      <c r="U302" s="299"/>
      <c r="V302" s="300" t="e">
        <f>IF(C302="",NA(),MATCH($B302&amp;$C302,'Smelter Look-up'!$J:$J,0))</f>
        <v>#N/A</v>
      </c>
      <c r="W302" s="301"/>
      <c r="X302" s="301">
        <f t="shared" ca="1" si="16"/>
        <v>0</v>
      </c>
      <c r="Y302" s="301"/>
      <c r="Z302" s="301"/>
      <c r="AB302" s="303" t="str">
        <f t="shared" si="17"/>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5"/>
        <v/>
      </c>
      <c r="T303" s="264" t="str">
        <f ca="1">IF(B303="","",IF(ISERROR(MATCH($J303,SorP!$B$1:$B$6230,0)),"",INDIRECT("'SorP'!$A$"&amp;MATCH($J303,SorP!$B$1:$B$6230,0))))</f>
        <v/>
      </c>
      <c r="U303" s="299"/>
      <c r="V303" s="300" t="e">
        <f>IF(C303="",NA(),MATCH($B303&amp;$C303,'Smelter Look-up'!$J:$J,0))</f>
        <v>#N/A</v>
      </c>
      <c r="W303" s="301"/>
      <c r="X303" s="301">
        <f t="shared" ca="1" si="16"/>
        <v>0</v>
      </c>
      <c r="Y303" s="301"/>
      <c r="Z303" s="301"/>
      <c r="AB303" s="303" t="str">
        <f t="shared" si="17"/>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5"/>
        <v/>
      </c>
      <c r="T304" s="264" t="str">
        <f ca="1">IF(B304="","",IF(ISERROR(MATCH($J304,SorP!$B$1:$B$6230,0)),"",INDIRECT("'SorP'!$A$"&amp;MATCH($J304,SorP!$B$1:$B$6230,0))))</f>
        <v/>
      </c>
      <c r="U304" s="299"/>
      <c r="V304" s="300" t="e">
        <f>IF(C304="",NA(),MATCH($B304&amp;$C304,'Smelter Look-up'!$J:$J,0))</f>
        <v>#N/A</v>
      </c>
      <c r="W304" s="301"/>
      <c r="X304" s="301">
        <f t="shared" ca="1" si="16"/>
        <v>0</v>
      </c>
      <c r="Y304" s="301"/>
      <c r="Z304" s="301"/>
      <c r="AB304" s="303" t="str">
        <f t="shared" si="17"/>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5"/>
        <v/>
      </c>
      <c r="T305" s="264" t="str">
        <f ca="1">IF(B305="","",IF(ISERROR(MATCH($J305,SorP!$B$1:$B$6230,0)),"",INDIRECT("'SorP'!$A$"&amp;MATCH($J305,SorP!$B$1:$B$6230,0))))</f>
        <v/>
      </c>
      <c r="U305" s="299"/>
      <c r="V305" s="300" t="e">
        <f>IF(C305="",NA(),MATCH($B305&amp;$C305,'Smelter Look-up'!$J:$J,0))</f>
        <v>#N/A</v>
      </c>
      <c r="W305" s="301"/>
      <c r="X305" s="301">
        <f t="shared" ca="1" si="16"/>
        <v>0</v>
      </c>
      <c r="Y305" s="301"/>
      <c r="Z305" s="301"/>
      <c r="AB305" s="303" t="str">
        <f t="shared" si="17"/>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5"/>
        <v/>
      </c>
      <c r="T306" s="264" t="str">
        <f ca="1">IF(B306="","",IF(ISERROR(MATCH($J306,SorP!$B$1:$B$6230,0)),"",INDIRECT("'SorP'!$A$"&amp;MATCH($J306,SorP!$B$1:$B$6230,0))))</f>
        <v/>
      </c>
      <c r="U306" s="299"/>
      <c r="V306" s="300" t="e">
        <f>IF(C306="",NA(),MATCH($B306&amp;$C306,'Smelter Look-up'!$J:$J,0))</f>
        <v>#N/A</v>
      </c>
      <c r="W306" s="301"/>
      <c r="X306" s="301">
        <f t="shared" ca="1" si="16"/>
        <v>0</v>
      </c>
      <c r="Y306" s="301"/>
      <c r="Z306" s="301"/>
      <c r="AB306" s="303" t="str">
        <f t="shared" si="17"/>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5"/>
        <v/>
      </c>
      <c r="T307" s="264" t="str">
        <f ca="1">IF(B307="","",IF(ISERROR(MATCH($J307,SorP!$B$1:$B$6230,0)),"",INDIRECT("'SorP'!$A$"&amp;MATCH($J307,SorP!$B$1:$B$6230,0))))</f>
        <v/>
      </c>
      <c r="U307" s="299"/>
      <c r="V307" s="300" t="e">
        <f>IF(C307="",NA(),MATCH($B307&amp;$C307,'Smelter Look-up'!$J:$J,0))</f>
        <v>#N/A</v>
      </c>
      <c r="W307" s="301"/>
      <c r="X307" s="301">
        <f t="shared" ca="1" si="16"/>
        <v>0</v>
      </c>
      <c r="Y307" s="301"/>
      <c r="Z307" s="301"/>
      <c r="AB307" s="303" t="str">
        <f t="shared" si="17"/>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5"/>
        <v/>
      </c>
      <c r="T308" s="264" t="str">
        <f ca="1">IF(B308="","",IF(ISERROR(MATCH($J308,SorP!$B$1:$B$6230,0)),"",INDIRECT("'SorP'!$A$"&amp;MATCH($J308,SorP!$B$1:$B$6230,0))))</f>
        <v/>
      </c>
      <c r="U308" s="299"/>
      <c r="V308" s="300" t="e">
        <f>IF(C308="",NA(),MATCH($B308&amp;$C308,'Smelter Look-up'!$J:$J,0))</f>
        <v>#N/A</v>
      </c>
      <c r="W308" s="301"/>
      <c r="X308" s="301">
        <f t="shared" ca="1" si="16"/>
        <v>0</v>
      </c>
      <c r="Y308" s="301"/>
      <c r="Z308" s="301"/>
      <c r="AB308" s="303" t="str">
        <f t="shared" si="17"/>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5"/>
        <v/>
      </c>
      <c r="T309" s="264" t="str">
        <f ca="1">IF(B309="","",IF(ISERROR(MATCH($J309,SorP!$B$1:$B$6230,0)),"",INDIRECT("'SorP'!$A$"&amp;MATCH($J309,SorP!$B$1:$B$6230,0))))</f>
        <v/>
      </c>
      <c r="U309" s="299"/>
      <c r="V309" s="300" t="e">
        <f>IF(C309="",NA(),MATCH($B309&amp;$C309,'Smelter Look-up'!$J:$J,0))</f>
        <v>#N/A</v>
      </c>
      <c r="W309" s="301"/>
      <c r="X309" s="301">
        <f t="shared" ca="1" si="16"/>
        <v>0</v>
      </c>
      <c r="Y309" s="301"/>
      <c r="Z309" s="301"/>
      <c r="AB309" s="303" t="str">
        <f t="shared" si="17"/>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5"/>
        <v/>
      </c>
      <c r="T310" s="264" t="str">
        <f ca="1">IF(B310="","",IF(ISERROR(MATCH($J310,SorP!$B$1:$B$6230,0)),"",INDIRECT("'SorP'!$A$"&amp;MATCH($J310,SorP!$B$1:$B$6230,0))))</f>
        <v/>
      </c>
      <c r="U310" s="299"/>
      <c r="V310" s="300" t="e">
        <f>IF(C310="",NA(),MATCH($B310&amp;$C310,'Smelter Look-up'!$J:$J,0))</f>
        <v>#N/A</v>
      </c>
      <c r="W310" s="301"/>
      <c r="X310" s="301">
        <f t="shared" ca="1" si="16"/>
        <v>0</v>
      </c>
      <c r="Y310" s="301"/>
      <c r="Z310" s="301"/>
      <c r="AB310" s="303" t="str">
        <f t="shared" si="17"/>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5"/>
        <v/>
      </c>
      <c r="T311" s="264" t="str">
        <f ca="1">IF(B311="","",IF(ISERROR(MATCH($J311,SorP!$B$1:$B$6230,0)),"",INDIRECT("'SorP'!$A$"&amp;MATCH($J311,SorP!$B$1:$B$6230,0))))</f>
        <v/>
      </c>
      <c r="U311" s="299"/>
      <c r="V311" s="300" t="e">
        <f>IF(C311="",NA(),MATCH($B311&amp;$C311,'Smelter Look-up'!$J:$J,0))</f>
        <v>#N/A</v>
      </c>
      <c r="W311" s="301"/>
      <c r="X311" s="301">
        <f t="shared" ca="1" si="16"/>
        <v>0</v>
      </c>
      <c r="Y311" s="301"/>
      <c r="Z311" s="301"/>
      <c r="AB311" s="303" t="str">
        <f t="shared" si="17"/>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5"/>
        <v/>
      </c>
      <c r="T312" s="264" t="str">
        <f ca="1">IF(B312="","",IF(ISERROR(MATCH($J312,SorP!$B$1:$B$6230,0)),"",INDIRECT("'SorP'!$A$"&amp;MATCH($J312,SorP!$B$1:$B$6230,0))))</f>
        <v/>
      </c>
      <c r="U312" s="299"/>
      <c r="V312" s="300" t="e">
        <f>IF(C312="",NA(),MATCH($B312&amp;$C312,'Smelter Look-up'!$J:$J,0))</f>
        <v>#N/A</v>
      </c>
      <c r="W312" s="301"/>
      <c r="X312" s="301">
        <f t="shared" ca="1" si="16"/>
        <v>0</v>
      </c>
      <c r="Y312" s="301"/>
      <c r="Z312" s="301"/>
      <c r="AB312" s="303" t="str">
        <f t="shared" si="17"/>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5"/>
        <v/>
      </c>
      <c r="T313" s="264" t="str">
        <f ca="1">IF(B313="","",IF(ISERROR(MATCH($J313,SorP!$B$1:$B$6230,0)),"",INDIRECT("'SorP'!$A$"&amp;MATCH($J313,SorP!$B$1:$B$6230,0))))</f>
        <v/>
      </c>
      <c r="U313" s="299"/>
      <c r="V313" s="300" t="e">
        <f>IF(C313="",NA(),MATCH($B313&amp;$C313,'Smelter Look-up'!$J:$J,0))</f>
        <v>#N/A</v>
      </c>
      <c r="W313" s="301"/>
      <c r="X313" s="301">
        <f t="shared" ca="1" si="16"/>
        <v>0</v>
      </c>
      <c r="Y313" s="301"/>
      <c r="Z313" s="301"/>
      <c r="AB313" s="303" t="str">
        <f t="shared" si="17"/>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5"/>
        <v/>
      </c>
      <c r="T314" s="264" t="str">
        <f ca="1">IF(B314="","",IF(ISERROR(MATCH($J314,SorP!$B$1:$B$6230,0)),"",INDIRECT("'SorP'!$A$"&amp;MATCH($J314,SorP!$B$1:$B$6230,0))))</f>
        <v/>
      </c>
      <c r="U314" s="299"/>
      <c r="V314" s="300" t="e">
        <f>IF(C314="",NA(),MATCH($B314&amp;$C314,'Smelter Look-up'!$J:$J,0))</f>
        <v>#N/A</v>
      </c>
      <c r="W314" s="301"/>
      <c r="X314" s="301">
        <f t="shared" ca="1" si="16"/>
        <v>0</v>
      </c>
      <c r="Y314" s="301"/>
      <c r="Z314" s="301"/>
      <c r="AB314" s="303" t="str">
        <f t="shared" si="17"/>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5"/>
        <v/>
      </c>
      <c r="T315" s="264" t="str">
        <f ca="1">IF(B315="","",IF(ISERROR(MATCH($J315,SorP!$B$1:$B$6230,0)),"",INDIRECT("'SorP'!$A$"&amp;MATCH($J315,SorP!$B$1:$B$6230,0))))</f>
        <v/>
      </c>
      <c r="U315" s="299"/>
      <c r="V315" s="300" t="e">
        <f>IF(C315="",NA(),MATCH($B315&amp;$C315,'Smelter Look-up'!$J:$J,0))</f>
        <v>#N/A</v>
      </c>
      <c r="W315" s="301"/>
      <c r="X315" s="301">
        <f t="shared" ca="1" si="16"/>
        <v>0</v>
      </c>
      <c r="Y315" s="301"/>
      <c r="Z315" s="301"/>
      <c r="AB315" s="303" t="str">
        <f t="shared" si="17"/>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5"/>
        <v/>
      </c>
      <c r="T316" s="264" t="str">
        <f ca="1">IF(B316="","",IF(ISERROR(MATCH($J316,SorP!$B$1:$B$6230,0)),"",INDIRECT("'SorP'!$A$"&amp;MATCH($J316,SorP!$B$1:$B$6230,0))))</f>
        <v/>
      </c>
      <c r="U316" s="299"/>
      <c r="V316" s="300" t="e">
        <f>IF(C316="",NA(),MATCH($B316&amp;$C316,'Smelter Look-up'!$J:$J,0))</f>
        <v>#N/A</v>
      </c>
      <c r="W316" s="301"/>
      <c r="X316" s="301">
        <f t="shared" ca="1" si="16"/>
        <v>0</v>
      </c>
      <c r="Y316" s="301"/>
      <c r="Z316" s="301"/>
      <c r="AB316" s="303" t="str">
        <f t="shared" si="17"/>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5"/>
        <v/>
      </c>
      <c r="T317" s="264" t="str">
        <f ca="1">IF(B317="","",IF(ISERROR(MATCH($J317,SorP!$B$1:$B$6230,0)),"",INDIRECT("'SorP'!$A$"&amp;MATCH($J317,SorP!$B$1:$B$6230,0))))</f>
        <v/>
      </c>
      <c r="U317" s="299"/>
      <c r="V317" s="300" t="e">
        <f>IF(C317="",NA(),MATCH($B317&amp;$C317,'Smelter Look-up'!$J:$J,0))</f>
        <v>#N/A</v>
      </c>
      <c r="W317" s="301"/>
      <c r="X317" s="301">
        <f t="shared" ca="1" si="16"/>
        <v>0</v>
      </c>
      <c r="Y317" s="301"/>
      <c r="Z317" s="301"/>
      <c r="AB317" s="303" t="str">
        <f t="shared" si="17"/>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5"/>
        <v/>
      </c>
      <c r="T318" s="264" t="str">
        <f ca="1">IF(B318="","",IF(ISERROR(MATCH($J318,SorP!$B$1:$B$6230,0)),"",INDIRECT("'SorP'!$A$"&amp;MATCH($J318,SorP!$B$1:$B$6230,0))))</f>
        <v/>
      </c>
      <c r="U318" s="299"/>
      <c r="V318" s="300" t="e">
        <f>IF(C318="",NA(),MATCH($B318&amp;$C318,'Smelter Look-up'!$J:$J,0))</f>
        <v>#N/A</v>
      </c>
      <c r="W318" s="301"/>
      <c r="X318" s="301">
        <f t="shared" ca="1" si="16"/>
        <v>0</v>
      </c>
      <c r="Y318" s="301"/>
      <c r="Z318" s="301"/>
      <c r="AB318" s="303" t="str">
        <f t="shared" si="17"/>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5"/>
        <v/>
      </c>
      <c r="T319" s="264" t="str">
        <f ca="1">IF(B319="","",IF(ISERROR(MATCH($J319,SorP!$B$1:$B$6230,0)),"",INDIRECT("'SorP'!$A$"&amp;MATCH($J319,SorP!$B$1:$B$6230,0))))</f>
        <v/>
      </c>
      <c r="U319" s="299"/>
      <c r="V319" s="300" t="e">
        <f>IF(C319="",NA(),MATCH($B319&amp;$C319,'Smelter Look-up'!$J:$J,0))</f>
        <v>#N/A</v>
      </c>
      <c r="W319" s="301"/>
      <c r="X319" s="301">
        <f t="shared" ca="1" si="16"/>
        <v>0</v>
      </c>
      <c r="Y319" s="301"/>
      <c r="Z319" s="301"/>
      <c r="AB319" s="303" t="str">
        <f t="shared" si="17"/>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5"/>
        <v/>
      </c>
      <c r="T320" s="264" t="str">
        <f ca="1">IF(B320="","",IF(ISERROR(MATCH($J320,SorP!$B$1:$B$6230,0)),"",INDIRECT("'SorP'!$A$"&amp;MATCH($J320,SorP!$B$1:$B$6230,0))))</f>
        <v/>
      </c>
      <c r="U320" s="299"/>
      <c r="V320" s="300" t="e">
        <f>IF(C320="",NA(),MATCH($B320&amp;$C320,'Smelter Look-up'!$J:$J,0))</f>
        <v>#N/A</v>
      </c>
      <c r="W320" s="301"/>
      <c r="X320" s="301">
        <f t="shared" ca="1" si="16"/>
        <v>0</v>
      </c>
      <c r="Y320" s="301"/>
      <c r="Z320" s="301"/>
      <c r="AB320" s="303" t="str">
        <f t="shared" si="17"/>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5"/>
        <v/>
      </c>
      <c r="T321" s="264" t="str">
        <f ca="1">IF(B321="","",IF(ISERROR(MATCH($J321,SorP!$B$1:$B$6230,0)),"",INDIRECT("'SorP'!$A$"&amp;MATCH($J321,SorP!$B$1:$B$6230,0))))</f>
        <v/>
      </c>
      <c r="U321" s="299"/>
      <c r="V321" s="300" t="e">
        <f>IF(C321="",NA(),MATCH($B321&amp;$C321,'Smelter Look-up'!$J:$J,0))</f>
        <v>#N/A</v>
      </c>
      <c r="W321" s="301"/>
      <c r="X321" s="301">
        <f t="shared" ca="1" si="16"/>
        <v>0</v>
      </c>
      <c r="Y321" s="301"/>
      <c r="Z321" s="301"/>
      <c r="AB321" s="303" t="str">
        <f t="shared" si="17"/>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5"/>
        <v/>
      </c>
      <c r="T322" s="264" t="str">
        <f ca="1">IF(B322="","",IF(ISERROR(MATCH($J322,SorP!$B$1:$B$6230,0)),"",INDIRECT("'SorP'!$A$"&amp;MATCH($J322,SorP!$B$1:$B$6230,0))))</f>
        <v/>
      </c>
      <c r="U322" s="299"/>
      <c r="V322" s="300" t="e">
        <f>IF(C322="",NA(),MATCH($B322&amp;$C322,'Smelter Look-up'!$J:$J,0))</f>
        <v>#N/A</v>
      </c>
      <c r="W322" s="301"/>
      <c r="X322" s="301">
        <f t="shared" ca="1" si="16"/>
        <v>0</v>
      </c>
      <c r="Y322" s="301"/>
      <c r="Z322" s="301"/>
      <c r="AB322" s="303" t="str">
        <f t="shared" si="17"/>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5"/>
        <v/>
      </c>
      <c r="T323" s="264" t="str">
        <f ca="1">IF(B323="","",IF(ISERROR(MATCH($J323,SorP!$B$1:$B$6230,0)),"",INDIRECT("'SorP'!$A$"&amp;MATCH($J323,SorP!$B$1:$B$6230,0))))</f>
        <v/>
      </c>
      <c r="U323" s="299"/>
      <c r="V323" s="300" t="e">
        <f>IF(C323="",NA(),MATCH($B323&amp;$C323,'Smelter Look-up'!$J:$J,0))</f>
        <v>#N/A</v>
      </c>
      <c r="W323" s="301"/>
      <c r="X323" s="301">
        <f t="shared" ca="1" si="16"/>
        <v>0</v>
      </c>
      <c r="Y323" s="301"/>
      <c r="Z323" s="301"/>
      <c r="AB323" s="303" t="str">
        <f t="shared" si="17"/>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5"/>
        <v/>
      </c>
      <c r="T324" s="264" t="str">
        <f ca="1">IF(B324="","",IF(ISERROR(MATCH($J324,SorP!$B$1:$B$6230,0)),"",INDIRECT("'SorP'!$A$"&amp;MATCH($J324,SorP!$B$1:$B$6230,0))))</f>
        <v/>
      </c>
      <c r="U324" s="299"/>
      <c r="V324" s="300" t="e">
        <f>IF(C324="",NA(),MATCH($B324&amp;$C324,'Smelter Look-up'!$J:$J,0))</f>
        <v>#N/A</v>
      </c>
      <c r="W324" s="301"/>
      <c r="X324" s="301">
        <f t="shared" ca="1" si="16"/>
        <v>0</v>
      </c>
      <c r="Y324" s="301"/>
      <c r="Z324" s="301"/>
      <c r="AB324" s="303" t="str">
        <f t="shared" si="17"/>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5"/>
        <v/>
      </c>
      <c r="T325" s="264" t="str">
        <f ca="1">IF(B325="","",IF(ISERROR(MATCH($J325,SorP!$B$1:$B$6230,0)),"",INDIRECT("'SorP'!$A$"&amp;MATCH($J325,SorP!$B$1:$B$6230,0))))</f>
        <v/>
      </c>
      <c r="U325" s="299"/>
      <c r="V325" s="300" t="e">
        <f>IF(C325="",NA(),MATCH($B325&amp;$C325,'Smelter Look-up'!$J:$J,0))</f>
        <v>#N/A</v>
      </c>
      <c r="W325" s="301"/>
      <c r="X325" s="301">
        <f t="shared" ca="1" si="16"/>
        <v>0</v>
      </c>
      <c r="Y325" s="301"/>
      <c r="Z325" s="301"/>
      <c r="AB325" s="303" t="str">
        <f t="shared" si="17"/>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8">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9">IF(AND(C326="Smelter not listed",OR(LEN(D326)=0,LEN(E326)=0)),1,0)</f>
        <v>0</v>
      </c>
      <c r="Y326" s="301"/>
      <c r="Z326" s="301"/>
      <c r="AB326" s="303" t="str">
        <f t="shared" ref="AB326:AB389" si="20">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8"/>
        <v/>
      </c>
      <c r="T327" s="264" t="str">
        <f ca="1">IF(B327="","",IF(ISERROR(MATCH($J327,SorP!$B$1:$B$6230,0)),"",INDIRECT("'SorP'!$A$"&amp;MATCH($J327,SorP!$B$1:$B$6230,0))))</f>
        <v/>
      </c>
      <c r="U327" s="299"/>
      <c r="V327" s="300" t="e">
        <f>IF(C327="",NA(),MATCH($B327&amp;$C327,'Smelter Look-up'!$J:$J,0))</f>
        <v>#N/A</v>
      </c>
      <c r="W327" s="301"/>
      <c r="X327" s="301">
        <f t="shared" ca="1" si="19"/>
        <v>0</v>
      </c>
      <c r="Y327" s="301"/>
      <c r="Z327" s="301"/>
      <c r="AB327" s="303" t="str">
        <f t="shared" si="20"/>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8"/>
        <v/>
      </c>
      <c r="T328" s="264" t="str">
        <f ca="1">IF(B328="","",IF(ISERROR(MATCH($J328,SorP!$B$1:$B$6230,0)),"",INDIRECT("'SorP'!$A$"&amp;MATCH($J328,SorP!$B$1:$B$6230,0))))</f>
        <v/>
      </c>
      <c r="U328" s="299"/>
      <c r="V328" s="300" t="e">
        <f>IF(C328="",NA(),MATCH($B328&amp;$C328,'Smelter Look-up'!$J:$J,0))</f>
        <v>#N/A</v>
      </c>
      <c r="W328" s="301"/>
      <c r="X328" s="301">
        <f t="shared" ca="1" si="19"/>
        <v>0</v>
      </c>
      <c r="Y328" s="301"/>
      <c r="Z328" s="301"/>
      <c r="AB328" s="303" t="str">
        <f t="shared" si="20"/>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8"/>
        <v/>
      </c>
      <c r="T329" s="264" t="str">
        <f ca="1">IF(B329="","",IF(ISERROR(MATCH($J329,SorP!$B$1:$B$6230,0)),"",INDIRECT("'SorP'!$A$"&amp;MATCH($J329,SorP!$B$1:$B$6230,0))))</f>
        <v/>
      </c>
      <c r="U329" s="299"/>
      <c r="V329" s="300" t="e">
        <f>IF(C329="",NA(),MATCH($B329&amp;$C329,'Smelter Look-up'!$J:$J,0))</f>
        <v>#N/A</v>
      </c>
      <c r="W329" s="301"/>
      <c r="X329" s="301">
        <f t="shared" ca="1" si="19"/>
        <v>0</v>
      </c>
      <c r="Y329" s="301"/>
      <c r="Z329" s="301"/>
      <c r="AB329" s="303" t="str">
        <f t="shared" si="20"/>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8"/>
        <v/>
      </c>
      <c r="T330" s="264" t="str">
        <f ca="1">IF(B330="","",IF(ISERROR(MATCH($J330,SorP!$B$1:$B$6230,0)),"",INDIRECT("'SorP'!$A$"&amp;MATCH($J330,SorP!$B$1:$B$6230,0))))</f>
        <v/>
      </c>
      <c r="U330" s="299"/>
      <c r="V330" s="300" t="e">
        <f>IF(C330="",NA(),MATCH($B330&amp;$C330,'Smelter Look-up'!$J:$J,0))</f>
        <v>#N/A</v>
      </c>
      <c r="W330" s="301"/>
      <c r="X330" s="301">
        <f t="shared" ca="1" si="19"/>
        <v>0</v>
      </c>
      <c r="Y330" s="301"/>
      <c r="Z330" s="301"/>
      <c r="AB330" s="303" t="str">
        <f t="shared" si="20"/>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8"/>
        <v/>
      </c>
      <c r="T331" s="264" t="str">
        <f ca="1">IF(B331="","",IF(ISERROR(MATCH($J331,SorP!$B$1:$B$6230,0)),"",INDIRECT("'SorP'!$A$"&amp;MATCH($J331,SorP!$B$1:$B$6230,0))))</f>
        <v/>
      </c>
      <c r="U331" s="299"/>
      <c r="V331" s="300" t="e">
        <f>IF(C331="",NA(),MATCH($B331&amp;$C331,'Smelter Look-up'!$J:$J,0))</f>
        <v>#N/A</v>
      </c>
      <c r="W331" s="301"/>
      <c r="X331" s="301">
        <f t="shared" ca="1" si="19"/>
        <v>0</v>
      </c>
      <c r="Y331" s="301"/>
      <c r="Z331" s="301"/>
      <c r="AB331" s="303" t="str">
        <f t="shared" si="20"/>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8"/>
        <v/>
      </c>
      <c r="T332" s="264" t="str">
        <f ca="1">IF(B332="","",IF(ISERROR(MATCH($J332,SorP!$B$1:$B$6230,0)),"",INDIRECT("'SorP'!$A$"&amp;MATCH($J332,SorP!$B$1:$B$6230,0))))</f>
        <v/>
      </c>
      <c r="U332" s="299"/>
      <c r="V332" s="300" t="e">
        <f>IF(C332="",NA(),MATCH($B332&amp;$C332,'Smelter Look-up'!$J:$J,0))</f>
        <v>#N/A</v>
      </c>
      <c r="W332" s="301"/>
      <c r="X332" s="301">
        <f t="shared" ca="1" si="19"/>
        <v>0</v>
      </c>
      <c r="Y332" s="301"/>
      <c r="Z332" s="301"/>
      <c r="AB332" s="303" t="str">
        <f t="shared" si="20"/>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8"/>
        <v/>
      </c>
      <c r="T333" s="264" t="str">
        <f ca="1">IF(B333="","",IF(ISERROR(MATCH($J333,SorP!$B$1:$B$6230,0)),"",INDIRECT("'SorP'!$A$"&amp;MATCH($J333,SorP!$B$1:$B$6230,0))))</f>
        <v/>
      </c>
      <c r="U333" s="299"/>
      <c r="V333" s="300" t="e">
        <f>IF(C333="",NA(),MATCH($B333&amp;$C333,'Smelter Look-up'!$J:$J,0))</f>
        <v>#N/A</v>
      </c>
      <c r="W333" s="301"/>
      <c r="X333" s="301">
        <f t="shared" ca="1" si="19"/>
        <v>0</v>
      </c>
      <c r="Y333" s="301"/>
      <c r="Z333" s="301"/>
      <c r="AB333" s="303" t="str">
        <f t="shared" si="20"/>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8"/>
        <v/>
      </c>
      <c r="T334" s="264" t="str">
        <f ca="1">IF(B334="","",IF(ISERROR(MATCH($J334,SorP!$B$1:$B$6230,0)),"",INDIRECT("'SorP'!$A$"&amp;MATCH($J334,SorP!$B$1:$B$6230,0))))</f>
        <v/>
      </c>
      <c r="U334" s="299"/>
      <c r="V334" s="300" t="e">
        <f>IF(C334="",NA(),MATCH($B334&amp;$C334,'Smelter Look-up'!$J:$J,0))</f>
        <v>#N/A</v>
      </c>
      <c r="W334" s="301"/>
      <c r="X334" s="301">
        <f t="shared" ca="1" si="19"/>
        <v>0</v>
      </c>
      <c r="Y334" s="301"/>
      <c r="Z334" s="301"/>
      <c r="AB334" s="303" t="str">
        <f t="shared" si="20"/>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8"/>
        <v/>
      </c>
      <c r="T335" s="264" t="str">
        <f ca="1">IF(B335="","",IF(ISERROR(MATCH($J335,SorP!$B$1:$B$6230,0)),"",INDIRECT("'SorP'!$A$"&amp;MATCH($J335,SorP!$B$1:$B$6230,0))))</f>
        <v/>
      </c>
      <c r="U335" s="299"/>
      <c r="V335" s="300" t="e">
        <f>IF(C335="",NA(),MATCH($B335&amp;$C335,'Smelter Look-up'!$J:$J,0))</f>
        <v>#N/A</v>
      </c>
      <c r="W335" s="301"/>
      <c r="X335" s="301">
        <f t="shared" ca="1" si="19"/>
        <v>0</v>
      </c>
      <c r="Y335" s="301"/>
      <c r="Z335" s="301"/>
      <c r="AB335" s="303" t="str">
        <f t="shared" si="20"/>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8"/>
        <v/>
      </c>
      <c r="T336" s="264" t="str">
        <f ca="1">IF(B336="","",IF(ISERROR(MATCH($J336,SorP!$B$1:$B$6230,0)),"",INDIRECT("'SorP'!$A$"&amp;MATCH($J336,SorP!$B$1:$B$6230,0))))</f>
        <v/>
      </c>
      <c r="U336" s="299"/>
      <c r="V336" s="300" t="e">
        <f>IF(C336="",NA(),MATCH($B336&amp;$C336,'Smelter Look-up'!$J:$J,0))</f>
        <v>#N/A</v>
      </c>
      <c r="W336" s="301"/>
      <c r="X336" s="301">
        <f t="shared" ca="1" si="19"/>
        <v>0</v>
      </c>
      <c r="Y336" s="301"/>
      <c r="Z336" s="301"/>
      <c r="AB336" s="303" t="str">
        <f t="shared" si="20"/>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8"/>
        <v/>
      </c>
      <c r="T337" s="264" t="str">
        <f ca="1">IF(B337="","",IF(ISERROR(MATCH($J337,SorP!$B$1:$B$6230,0)),"",INDIRECT("'SorP'!$A$"&amp;MATCH($J337,SorP!$B$1:$B$6230,0))))</f>
        <v/>
      </c>
      <c r="U337" s="299"/>
      <c r="V337" s="300" t="e">
        <f>IF(C337="",NA(),MATCH($B337&amp;$C337,'Smelter Look-up'!$J:$J,0))</f>
        <v>#N/A</v>
      </c>
      <c r="W337" s="301"/>
      <c r="X337" s="301">
        <f t="shared" ca="1" si="19"/>
        <v>0</v>
      </c>
      <c r="Y337" s="301"/>
      <c r="Z337" s="301"/>
      <c r="AB337" s="303" t="str">
        <f t="shared" si="20"/>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8"/>
        <v/>
      </c>
      <c r="T338" s="264" t="str">
        <f ca="1">IF(B338="","",IF(ISERROR(MATCH($J338,SorP!$B$1:$B$6230,0)),"",INDIRECT("'SorP'!$A$"&amp;MATCH($J338,SorP!$B$1:$B$6230,0))))</f>
        <v/>
      </c>
      <c r="U338" s="299"/>
      <c r="V338" s="300" t="e">
        <f>IF(C338="",NA(),MATCH($B338&amp;$C338,'Smelter Look-up'!$J:$J,0))</f>
        <v>#N/A</v>
      </c>
      <c r="W338" s="301"/>
      <c r="X338" s="301">
        <f t="shared" ca="1" si="19"/>
        <v>0</v>
      </c>
      <c r="Y338" s="301"/>
      <c r="Z338" s="301"/>
      <c r="AB338" s="303" t="str">
        <f t="shared" si="20"/>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8"/>
        <v/>
      </c>
      <c r="T339" s="264" t="str">
        <f ca="1">IF(B339="","",IF(ISERROR(MATCH($J339,SorP!$B$1:$B$6230,0)),"",INDIRECT("'SorP'!$A$"&amp;MATCH($J339,SorP!$B$1:$B$6230,0))))</f>
        <v/>
      </c>
      <c r="U339" s="299"/>
      <c r="V339" s="300" t="e">
        <f>IF(C339="",NA(),MATCH($B339&amp;$C339,'Smelter Look-up'!$J:$J,0))</f>
        <v>#N/A</v>
      </c>
      <c r="W339" s="301"/>
      <c r="X339" s="301">
        <f t="shared" ca="1" si="19"/>
        <v>0</v>
      </c>
      <c r="Y339" s="301"/>
      <c r="Z339" s="301"/>
      <c r="AB339" s="303" t="str">
        <f t="shared" si="20"/>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8"/>
        <v/>
      </c>
      <c r="T340" s="264" t="str">
        <f ca="1">IF(B340="","",IF(ISERROR(MATCH($J340,SorP!$B$1:$B$6230,0)),"",INDIRECT("'SorP'!$A$"&amp;MATCH($J340,SorP!$B$1:$B$6230,0))))</f>
        <v/>
      </c>
      <c r="U340" s="299"/>
      <c r="V340" s="300" t="e">
        <f>IF(C340="",NA(),MATCH($B340&amp;$C340,'Smelter Look-up'!$J:$J,0))</f>
        <v>#N/A</v>
      </c>
      <c r="W340" s="301"/>
      <c r="X340" s="301">
        <f t="shared" ca="1" si="19"/>
        <v>0</v>
      </c>
      <c r="Y340" s="301"/>
      <c r="Z340" s="301"/>
      <c r="AB340" s="303" t="str">
        <f t="shared" si="20"/>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8"/>
        <v/>
      </c>
      <c r="T341" s="264" t="str">
        <f ca="1">IF(B341="","",IF(ISERROR(MATCH($J341,SorP!$B$1:$B$6230,0)),"",INDIRECT("'SorP'!$A$"&amp;MATCH($J341,SorP!$B$1:$B$6230,0))))</f>
        <v/>
      </c>
      <c r="U341" s="299"/>
      <c r="V341" s="300" t="e">
        <f>IF(C341="",NA(),MATCH($B341&amp;$C341,'Smelter Look-up'!$J:$J,0))</f>
        <v>#N/A</v>
      </c>
      <c r="W341" s="301"/>
      <c r="X341" s="301">
        <f t="shared" ca="1" si="19"/>
        <v>0</v>
      </c>
      <c r="Y341" s="301"/>
      <c r="Z341" s="301"/>
      <c r="AB341" s="303" t="str">
        <f t="shared" si="20"/>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8"/>
        <v/>
      </c>
      <c r="T342" s="264" t="str">
        <f ca="1">IF(B342="","",IF(ISERROR(MATCH($J342,SorP!$B$1:$B$6230,0)),"",INDIRECT("'SorP'!$A$"&amp;MATCH($J342,SorP!$B$1:$B$6230,0))))</f>
        <v/>
      </c>
      <c r="U342" s="299"/>
      <c r="V342" s="300" t="e">
        <f>IF(C342="",NA(),MATCH($B342&amp;$C342,'Smelter Look-up'!$J:$J,0))</f>
        <v>#N/A</v>
      </c>
      <c r="W342" s="301"/>
      <c r="X342" s="301">
        <f t="shared" ca="1" si="19"/>
        <v>0</v>
      </c>
      <c r="Y342" s="301"/>
      <c r="Z342" s="301"/>
      <c r="AB342" s="303" t="str">
        <f t="shared" si="20"/>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8"/>
        <v/>
      </c>
      <c r="T343" s="264" t="str">
        <f ca="1">IF(B343="","",IF(ISERROR(MATCH($J343,SorP!$B$1:$B$6230,0)),"",INDIRECT("'SorP'!$A$"&amp;MATCH($J343,SorP!$B$1:$B$6230,0))))</f>
        <v/>
      </c>
      <c r="U343" s="299"/>
      <c r="V343" s="300" t="e">
        <f>IF(C343="",NA(),MATCH($B343&amp;$C343,'Smelter Look-up'!$J:$J,0))</f>
        <v>#N/A</v>
      </c>
      <c r="W343" s="301"/>
      <c r="X343" s="301">
        <f t="shared" ca="1" si="19"/>
        <v>0</v>
      </c>
      <c r="Y343" s="301"/>
      <c r="Z343" s="301"/>
      <c r="AB343" s="303" t="str">
        <f t="shared" si="20"/>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8"/>
        <v/>
      </c>
      <c r="T344" s="264" t="str">
        <f ca="1">IF(B344="","",IF(ISERROR(MATCH($J344,SorP!$B$1:$B$6230,0)),"",INDIRECT("'SorP'!$A$"&amp;MATCH($J344,SorP!$B$1:$B$6230,0))))</f>
        <v/>
      </c>
      <c r="U344" s="299"/>
      <c r="V344" s="300" t="e">
        <f>IF(C344="",NA(),MATCH($B344&amp;$C344,'Smelter Look-up'!$J:$J,0))</f>
        <v>#N/A</v>
      </c>
      <c r="W344" s="301"/>
      <c r="X344" s="301">
        <f t="shared" ca="1" si="19"/>
        <v>0</v>
      </c>
      <c r="Y344" s="301"/>
      <c r="Z344" s="301"/>
      <c r="AB344" s="303" t="str">
        <f t="shared" si="20"/>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8"/>
        <v/>
      </c>
      <c r="T345" s="264" t="str">
        <f ca="1">IF(B345="","",IF(ISERROR(MATCH($J345,SorP!$B$1:$B$6230,0)),"",INDIRECT("'SorP'!$A$"&amp;MATCH($J345,SorP!$B$1:$B$6230,0))))</f>
        <v/>
      </c>
      <c r="U345" s="299"/>
      <c r="V345" s="300" t="e">
        <f>IF(C345="",NA(),MATCH($B345&amp;$C345,'Smelter Look-up'!$J:$J,0))</f>
        <v>#N/A</v>
      </c>
      <c r="W345" s="301"/>
      <c r="X345" s="301">
        <f t="shared" ca="1" si="19"/>
        <v>0</v>
      </c>
      <c r="Y345" s="301"/>
      <c r="Z345" s="301"/>
      <c r="AB345" s="303" t="str">
        <f t="shared" si="20"/>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8"/>
        <v/>
      </c>
      <c r="T346" s="264" t="str">
        <f ca="1">IF(B346="","",IF(ISERROR(MATCH($J346,SorP!$B$1:$B$6230,0)),"",INDIRECT("'SorP'!$A$"&amp;MATCH($J346,SorP!$B$1:$B$6230,0))))</f>
        <v/>
      </c>
      <c r="U346" s="299"/>
      <c r="V346" s="300" t="e">
        <f>IF(C346="",NA(),MATCH($B346&amp;$C346,'Smelter Look-up'!$J:$J,0))</f>
        <v>#N/A</v>
      </c>
      <c r="W346" s="301"/>
      <c r="X346" s="301">
        <f t="shared" ca="1" si="19"/>
        <v>0</v>
      </c>
      <c r="Y346" s="301"/>
      <c r="Z346" s="301"/>
      <c r="AB346" s="303" t="str">
        <f t="shared" si="20"/>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8"/>
        <v/>
      </c>
      <c r="T347" s="264" t="str">
        <f ca="1">IF(B347="","",IF(ISERROR(MATCH($J347,SorP!$B$1:$B$6230,0)),"",INDIRECT("'SorP'!$A$"&amp;MATCH($J347,SorP!$B$1:$B$6230,0))))</f>
        <v/>
      </c>
      <c r="U347" s="299"/>
      <c r="V347" s="300" t="e">
        <f>IF(C347="",NA(),MATCH($B347&amp;$C347,'Smelter Look-up'!$J:$J,0))</f>
        <v>#N/A</v>
      </c>
      <c r="W347" s="301"/>
      <c r="X347" s="301">
        <f t="shared" ca="1" si="19"/>
        <v>0</v>
      </c>
      <c r="Y347" s="301"/>
      <c r="Z347" s="301"/>
      <c r="AB347" s="303" t="str">
        <f t="shared" si="20"/>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8"/>
        <v/>
      </c>
      <c r="T348" s="264" t="str">
        <f ca="1">IF(B348="","",IF(ISERROR(MATCH($J348,SorP!$B$1:$B$6230,0)),"",INDIRECT("'SorP'!$A$"&amp;MATCH($J348,SorP!$B$1:$B$6230,0))))</f>
        <v/>
      </c>
      <c r="U348" s="299"/>
      <c r="V348" s="300" t="e">
        <f>IF(C348="",NA(),MATCH($B348&amp;$C348,'Smelter Look-up'!$J:$J,0))</f>
        <v>#N/A</v>
      </c>
      <c r="W348" s="301"/>
      <c r="X348" s="301">
        <f t="shared" ca="1" si="19"/>
        <v>0</v>
      </c>
      <c r="Y348" s="301"/>
      <c r="Z348" s="301"/>
      <c r="AB348" s="303" t="str">
        <f t="shared" si="20"/>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8"/>
        <v/>
      </c>
      <c r="T349" s="264" t="str">
        <f ca="1">IF(B349="","",IF(ISERROR(MATCH($J349,SorP!$B$1:$B$6230,0)),"",INDIRECT("'SorP'!$A$"&amp;MATCH($J349,SorP!$B$1:$B$6230,0))))</f>
        <v/>
      </c>
      <c r="U349" s="299"/>
      <c r="V349" s="300" t="e">
        <f>IF(C349="",NA(),MATCH($B349&amp;$C349,'Smelter Look-up'!$J:$J,0))</f>
        <v>#N/A</v>
      </c>
      <c r="W349" s="301"/>
      <c r="X349" s="301">
        <f t="shared" ca="1" si="19"/>
        <v>0</v>
      </c>
      <c r="Y349" s="301"/>
      <c r="Z349" s="301"/>
      <c r="AB349" s="303" t="str">
        <f t="shared" si="20"/>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8"/>
        <v/>
      </c>
      <c r="T350" s="264" t="str">
        <f ca="1">IF(B350="","",IF(ISERROR(MATCH($J350,SorP!$B$1:$B$6230,0)),"",INDIRECT("'SorP'!$A$"&amp;MATCH($J350,SorP!$B$1:$B$6230,0))))</f>
        <v/>
      </c>
      <c r="U350" s="299"/>
      <c r="V350" s="300" t="e">
        <f>IF(C350="",NA(),MATCH($B350&amp;$C350,'Smelter Look-up'!$J:$J,0))</f>
        <v>#N/A</v>
      </c>
      <c r="W350" s="301"/>
      <c r="X350" s="301">
        <f t="shared" ca="1" si="19"/>
        <v>0</v>
      </c>
      <c r="Y350" s="301"/>
      <c r="Z350" s="301"/>
      <c r="AB350" s="303" t="str">
        <f t="shared" si="20"/>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8"/>
        <v/>
      </c>
      <c r="T351" s="264" t="str">
        <f ca="1">IF(B351="","",IF(ISERROR(MATCH($J351,SorP!$B$1:$B$6230,0)),"",INDIRECT("'SorP'!$A$"&amp;MATCH($J351,SorP!$B$1:$B$6230,0))))</f>
        <v/>
      </c>
      <c r="U351" s="299"/>
      <c r="V351" s="300" t="e">
        <f>IF(C351="",NA(),MATCH($B351&amp;$C351,'Smelter Look-up'!$J:$J,0))</f>
        <v>#N/A</v>
      </c>
      <c r="W351" s="301"/>
      <c r="X351" s="301">
        <f t="shared" ca="1" si="19"/>
        <v>0</v>
      </c>
      <c r="Y351" s="301"/>
      <c r="Z351" s="301"/>
      <c r="AB351" s="303" t="str">
        <f t="shared" si="20"/>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8"/>
        <v/>
      </c>
      <c r="T352" s="264" t="str">
        <f ca="1">IF(B352="","",IF(ISERROR(MATCH($J352,SorP!$B$1:$B$6230,0)),"",INDIRECT("'SorP'!$A$"&amp;MATCH($J352,SorP!$B$1:$B$6230,0))))</f>
        <v/>
      </c>
      <c r="U352" s="299"/>
      <c r="V352" s="300" t="e">
        <f>IF(C352="",NA(),MATCH($B352&amp;$C352,'Smelter Look-up'!$J:$J,0))</f>
        <v>#N/A</v>
      </c>
      <c r="W352" s="301"/>
      <c r="X352" s="301">
        <f t="shared" ca="1" si="19"/>
        <v>0</v>
      </c>
      <c r="Y352" s="301"/>
      <c r="Z352" s="301"/>
      <c r="AB352" s="303" t="str">
        <f t="shared" si="20"/>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8"/>
        <v/>
      </c>
      <c r="T353" s="264" t="str">
        <f ca="1">IF(B353="","",IF(ISERROR(MATCH($J353,SorP!$B$1:$B$6230,0)),"",INDIRECT("'SorP'!$A$"&amp;MATCH($J353,SorP!$B$1:$B$6230,0))))</f>
        <v/>
      </c>
      <c r="U353" s="299"/>
      <c r="V353" s="300" t="e">
        <f>IF(C353="",NA(),MATCH($B353&amp;$C353,'Smelter Look-up'!$J:$J,0))</f>
        <v>#N/A</v>
      </c>
      <c r="W353" s="301"/>
      <c r="X353" s="301">
        <f t="shared" ca="1" si="19"/>
        <v>0</v>
      </c>
      <c r="Y353" s="301"/>
      <c r="Z353" s="301"/>
      <c r="AB353" s="303" t="str">
        <f t="shared" si="20"/>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8"/>
        <v/>
      </c>
      <c r="T354" s="264" t="str">
        <f ca="1">IF(B354="","",IF(ISERROR(MATCH($J354,SorP!$B$1:$B$6230,0)),"",INDIRECT("'SorP'!$A$"&amp;MATCH($J354,SorP!$B$1:$B$6230,0))))</f>
        <v/>
      </c>
      <c r="U354" s="299"/>
      <c r="V354" s="300" t="e">
        <f>IF(C354="",NA(),MATCH($B354&amp;$C354,'Smelter Look-up'!$J:$J,0))</f>
        <v>#N/A</v>
      </c>
      <c r="W354" s="301"/>
      <c r="X354" s="301">
        <f t="shared" ca="1" si="19"/>
        <v>0</v>
      </c>
      <c r="Y354" s="301"/>
      <c r="Z354" s="301"/>
      <c r="AB354" s="303" t="str">
        <f t="shared" si="20"/>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8"/>
        <v/>
      </c>
      <c r="T355" s="264" t="str">
        <f ca="1">IF(B355="","",IF(ISERROR(MATCH($J355,SorP!$B$1:$B$6230,0)),"",INDIRECT("'SorP'!$A$"&amp;MATCH($J355,SorP!$B$1:$B$6230,0))))</f>
        <v/>
      </c>
      <c r="U355" s="299"/>
      <c r="V355" s="300" t="e">
        <f>IF(C355="",NA(),MATCH($B355&amp;$C355,'Smelter Look-up'!$J:$J,0))</f>
        <v>#N/A</v>
      </c>
      <c r="W355" s="301"/>
      <c r="X355" s="301">
        <f t="shared" ca="1" si="19"/>
        <v>0</v>
      </c>
      <c r="Y355" s="301"/>
      <c r="Z355" s="301"/>
      <c r="AB355" s="303" t="str">
        <f t="shared" si="20"/>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8"/>
        <v/>
      </c>
      <c r="T356" s="264" t="str">
        <f ca="1">IF(B356="","",IF(ISERROR(MATCH($J356,SorP!$B$1:$B$6230,0)),"",INDIRECT("'SorP'!$A$"&amp;MATCH($J356,SorP!$B$1:$B$6230,0))))</f>
        <v/>
      </c>
      <c r="U356" s="299"/>
      <c r="V356" s="300" t="e">
        <f>IF(C356="",NA(),MATCH($B356&amp;$C356,'Smelter Look-up'!$J:$J,0))</f>
        <v>#N/A</v>
      </c>
      <c r="W356" s="301"/>
      <c r="X356" s="301">
        <f t="shared" ca="1" si="19"/>
        <v>0</v>
      </c>
      <c r="Y356" s="301"/>
      <c r="Z356" s="301"/>
      <c r="AB356" s="303" t="str">
        <f t="shared" si="20"/>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8"/>
        <v/>
      </c>
      <c r="T357" s="264" t="str">
        <f ca="1">IF(B357="","",IF(ISERROR(MATCH($J357,SorP!$B$1:$B$6230,0)),"",INDIRECT("'SorP'!$A$"&amp;MATCH($J357,SorP!$B$1:$B$6230,0))))</f>
        <v/>
      </c>
      <c r="U357" s="299"/>
      <c r="V357" s="300" t="e">
        <f>IF(C357="",NA(),MATCH($B357&amp;$C357,'Smelter Look-up'!$J:$J,0))</f>
        <v>#N/A</v>
      </c>
      <c r="W357" s="301"/>
      <c r="X357" s="301">
        <f t="shared" ca="1" si="19"/>
        <v>0</v>
      </c>
      <c r="Y357" s="301"/>
      <c r="Z357" s="301"/>
      <c r="AB357" s="303" t="str">
        <f t="shared" si="20"/>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8"/>
        <v/>
      </c>
      <c r="T358" s="264" t="str">
        <f ca="1">IF(B358="","",IF(ISERROR(MATCH($J358,SorP!$B$1:$B$6230,0)),"",INDIRECT("'SorP'!$A$"&amp;MATCH($J358,SorP!$B$1:$B$6230,0))))</f>
        <v/>
      </c>
      <c r="U358" s="299"/>
      <c r="V358" s="300" t="e">
        <f>IF(C358="",NA(),MATCH($B358&amp;$C358,'Smelter Look-up'!$J:$J,0))</f>
        <v>#N/A</v>
      </c>
      <c r="W358" s="301"/>
      <c r="X358" s="301">
        <f t="shared" ca="1" si="19"/>
        <v>0</v>
      </c>
      <c r="Y358" s="301"/>
      <c r="Z358" s="301"/>
      <c r="AB358" s="303" t="str">
        <f t="shared" si="20"/>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8"/>
        <v/>
      </c>
      <c r="T359" s="264" t="str">
        <f ca="1">IF(B359="","",IF(ISERROR(MATCH($J359,SorP!$B$1:$B$6230,0)),"",INDIRECT("'SorP'!$A$"&amp;MATCH($J359,SorP!$B$1:$B$6230,0))))</f>
        <v/>
      </c>
      <c r="U359" s="299"/>
      <c r="V359" s="300" t="e">
        <f>IF(C359="",NA(),MATCH($B359&amp;$C359,'Smelter Look-up'!$J:$J,0))</f>
        <v>#N/A</v>
      </c>
      <c r="W359" s="301"/>
      <c r="X359" s="301">
        <f t="shared" ca="1" si="19"/>
        <v>0</v>
      </c>
      <c r="Y359" s="301"/>
      <c r="Z359" s="301"/>
      <c r="AB359" s="303" t="str">
        <f t="shared" si="20"/>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8"/>
        <v/>
      </c>
      <c r="T360" s="264" t="str">
        <f ca="1">IF(B360="","",IF(ISERROR(MATCH($J360,SorP!$B$1:$B$6230,0)),"",INDIRECT("'SorP'!$A$"&amp;MATCH($J360,SorP!$B$1:$B$6230,0))))</f>
        <v/>
      </c>
      <c r="U360" s="299"/>
      <c r="V360" s="300" t="e">
        <f>IF(C360="",NA(),MATCH($B360&amp;$C360,'Smelter Look-up'!$J:$J,0))</f>
        <v>#N/A</v>
      </c>
      <c r="W360" s="301"/>
      <c r="X360" s="301">
        <f t="shared" ca="1" si="19"/>
        <v>0</v>
      </c>
      <c r="Y360" s="301"/>
      <c r="Z360" s="301"/>
      <c r="AB360" s="303" t="str">
        <f t="shared" si="20"/>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8"/>
        <v/>
      </c>
      <c r="T361" s="264" t="str">
        <f ca="1">IF(B361="","",IF(ISERROR(MATCH($J361,SorP!$B$1:$B$6230,0)),"",INDIRECT("'SorP'!$A$"&amp;MATCH($J361,SorP!$B$1:$B$6230,0))))</f>
        <v/>
      </c>
      <c r="U361" s="299"/>
      <c r="V361" s="300" t="e">
        <f>IF(C361="",NA(),MATCH($B361&amp;$C361,'Smelter Look-up'!$J:$J,0))</f>
        <v>#N/A</v>
      </c>
      <c r="W361" s="301"/>
      <c r="X361" s="301">
        <f t="shared" ca="1" si="19"/>
        <v>0</v>
      </c>
      <c r="Y361" s="301"/>
      <c r="Z361" s="301"/>
      <c r="AB361" s="303" t="str">
        <f t="shared" si="20"/>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8"/>
        <v/>
      </c>
      <c r="T362" s="264" t="str">
        <f ca="1">IF(B362="","",IF(ISERROR(MATCH($J362,SorP!$B$1:$B$6230,0)),"",INDIRECT("'SorP'!$A$"&amp;MATCH($J362,SorP!$B$1:$B$6230,0))))</f>
        <v/>
      </c>
      <c r="U362" s="299"/>
      <c r="V362" s="300" t="e">
        <f>IF(C362="",NA(),MATCH($B362&amp;$C362,'Smelter Look-up'!$J:$J,0))</f>
        <v>#N/A</v>
      </c>
      <c r="W362" s="301"/>
      <c r="X362" s="301">
        <f t="shared" ca="1" si="19"/>
        <v>0</v>
      </c>
      <c r="Y362" s="301"/>
      <c r="Z362" s="301"/>
      <c r="AB362" s="303" t="str">
        <f t="shared" si="20"/>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8"/>
        <v/>
      </c>
      <c r="T363" s="264" t="str">
        <f ca="1">IF(B363="","",IF(ISERROR(MATCH($J363,SorP!$B$1:$B$6230,0)),"",INDIRECT("'SorP'!$A$"&amp;MATCH($J363,SorP!$B$1:$B$6230,0))))</f>
        <v/>
      </c>
      <c r="U363" s="299"/>
      <c r="V363" s="300" t="e">
        <f>IF(C363="",NA(),MATCH($B363&amp;$C363,'Smelter Look-up'!$J:$J,0))</f>
        <v>#N/A</v>
      </c>
      <c r="W363" s="301"/>
      <c r="X363" s="301">
        <f t="shared" ca="1" si="19"/>
        <v>0</v>
      </c>
      <c r="Y363" s="301"/>
      <c r="Z363" s="301"/>
      <c r="AB363" s="303" t="str">
        <f t="shared" si="20"/>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8"/>
        <v/>
      </c>
      <c r="T364" s="264" t="str">
        <f ca="1">IF(B364="","",IF(ISERROR(MATCH($J364,SorP!$B$1:$B$6230,0)),"",INDIRECT("'SorP'!$A$"&amp;MATCH($J364,SorP!$B$1:$B$6230,0))))</f>
        <v/>
      </c>
      <c r="U364" s="299"/>
      <c r="V364" s="300" t="e">
        <f>IF(C364="",NA(),MATCH($B364&amp;$C364,'Smelter Look-up'!$J:$J,0))</f>
        <v>#N/A</v>
      </c>
      <c r="W364" s="301"/>
      <c r="X364" s="301">
        <f t="shared" ca="1" si="19"/>
        <v>0</v>
      </c>
      <c r="Y364" s="301"/>
      <c r="Z364" s="301"/>
      <c r="AB364" s="303" t="str">
        <f t="shared" si="20"/>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8"/>
        <v/>
      </c>
      <c r="T365" s="264" t="str">
        <f ca="1">IF(B365="","",IF(ISERROR(MATCH($J365,SorP!$B$1:$B$6230,0)),"",INDIRECT("'SorP'!$A$"&amp;MATCH($J365,SorP!$B$1:$B$6230,0))))</f>
        <v/>
      </c>
      <c r="U365" s="299"/>
      <c r="V365" s="300" t="e">
        <f>IF(C365="",NA(),MATCH($B365&amp;$C365,'Smelter Look-up'!$J:$J,0))</f>
        <v>#N/A</v>
      </c>
      <c r="W365" s="301"/>
      <c r="X365" s="301">
        <f t="shared" ca="1" si="19"/>
        <v>0</v>
      </c>
      <c r="Y365" s="301"/>
      <c r="Z365" s="301"/>
      <c r="AB365" s="303" t="str">
        <f t="shared" si="20"/>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8"/>
        <v/>
      </c>
      <c r="T366" s="264" t="str">
        <f ca="1">IF(B366="","",IF(ISERROR(MATCH($J366,SorP!$B$1:$B$6230,0)),"",INDIRECT("'SorP'!$A$"&amp;MATCH($J366,SorP!$B$1:$B$6230,0))))</f>
        <v/>
      </c>
      <c r="U366" s="299"/>
      <c r="V366" s="300" t="e">
        <f>IF(C366="",NA(),MATCH($B366&amp;$C366,'Smelter Look-up'!$J:$J,0))</f>
        <v>#N/A</v>
      </c>
      <c r="W366" s="301"/>
      <c r="X366" s="301">
        <f t="shared" ca="1" si="19"/>
        <v>0</v>
      </c>
      <c r="Y366" s="301"/>
      <c r="Z366" s="301"/>
      <c r="AB366" s="303" t="str">
        <f t="shared" si="20"/>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8"/>
        <v/>
      </c>
      <c r="T367" s="264" t="str">
        <f ca="1">IF(B367="","",IF(ISERROR(MATCH($J367,SorP!$B$1:$B$6230,0)),"",INDIRECT("'SorP'!$A$"&amp;MATCH($J367,SorP!$B$1:$B$6230,0))))</f>
        <v/>
      </c>
      <c r="U367" s="299"/>
      <c r="V367" s="300" t="e">
        <f>IF(C367="",NA(),MATCH($B367&amp;$C367,'Smelter Look-up'!$J:$J,0))</f>
        <v>#N/A</v>
      </c>
      <c r="W367" s="301"/>
      <c r="X367" s="301">
        <f t="shared" ca="1" si="19"/>
        <v>0</v>
      </c>
      <c r="Y367" s="301"/>
      <c r="Z367" s="301"/>
      <c r="AB367" s="303" t="str">
        <f t="shared" si="20"/>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8"/>
        <v/>
      </c>
      <c r="T368" s="264" t="str">
        <f ca="1">IF(B368="","",IF(ISERROR(MATCH($J368,SorP!$B$1:$B$6230,0)),"",INDIRECT("'SorP'!$A$"&amp;MATCH($J368,SorP!$B$1:$B$6230,0))))</f>
        <v/>
      </c>
      <c r="U368" s="299"/>
      <c r="V368" s="300" t="e">
        <f>IF(C368="",NA(),MATCH($B368&amp;$C368,'Smelter Look-up'!$J:$J,0))</f>
        <v>#N/A</v>
      </c>
      <c r="W368" s="301"/>
      <c r="X368" s="301">
        <f t="shared" ca="1" si="19"/>
        <v>0</v>
      </c>
      <c r="Y368" s="301"/>
      <c r="Z368" s="301"/>
      <c r="AB368" s="303" t="str">
        <f t="shared" si="20"/>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8"/>
        <v/>
      </c>
      <c r="T369" s="264" t="str">
        <f ca="1">IF(B369="","",IF(ISERROR(MATCH($J369,SorP!$B$1:$B$6230,0)),"",INDIRECT("'SorP'!$A$"&amp;MATCH($J369,SorP!$B$1:$B$6230,0))))</f>
        <v/>
      </c>
      <c r="U369" s="299"/>
      <c r="V369" s="300" t="e">
        <f>IF(C369="",NA(),MATCH($B369&amp;$C369,'Smelter Look-up'!$J:$J,0))</f>
        <v>#N/A</v>
      </c>
      <c r="W369" s="301"/>
      <c r="X369" s="301">
        <f t="shared" ca="1" si="19"/>
        <v>0</v>
      </c>
      <c r="Y369" s="301"/>
      <c r="Z369" s="301"/>
      <c r="AB369" s="303" t="str">
        <f t="shared" si="20"/>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8"/>
        <v/>
      </c>
      <c r="T370" s="264" t="str">
        <f ca="1">IF(B370="","",IF(ISERROR(MATCH($J370,SorP!$B$1:$B$6230,0)),"",INDIRECT("'SorP'!$A$"&amp;MATCH($J370,SorP!$B$1:$B$6230,0))))</f>
        <v/>
      </c>
      <c r="U370" s="299"/>
      <c r="V370" s="300" t="e">
        <f>IF(C370="",NA(),MATCH($B370&amp;$C370,'Smelter Look-up'!$J:$J,0))</f>
        <v>#N/A</v>
      </c>
      <c r="W370" s="301"/>
      <c r="X370" s="301">
        <f t="shared" ca="1" si="19"/>
        <v>0</v>
      </c>
      <c r="Y370" s="301"/>
      <c r="Z370" s="301"/>
      <c r="AB370" s="303" t="str">
        <f t="shared" si="20"/>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8"/>
        <v/>
      </c>
      <c r="T371" s="264" t="str">
        <f ca="1">IF(B371="","",IF(ISERROR(MATCH($J371,SorP!$B$1:$B$6230,0)),"",INDIRECT("'SorP'!$A$"&amp;MATCH($J371,SorP!$B$1:$B$6230,0))))</f>
        <v/>
      </c>
      <c r="U371" s="299"/>
      <c r="V371" s="300" t="e">
        <f>IF(C371="",NA(),MATCH($B371&amp;$C371,'Smelter Look-up'!$J:$J,0))</f>
        <v>#N/A</v>
      </c>
      <c r="W371" s="301"/>
      <c r="X371" s="301">
        <f t="shared" ca="1" si="19"/>
        <v>0</v>
      </c>
      <c r="Y371" s="301"/>
      <c r="Z371" s="301"/>
      <c r="AB371" s="303" t="str">
        <f t="shared" si="20"/>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8"/>
        <v/>
      </c>
      <c r="T372" s="264" t="str">
        <f ca="1">IF(B372="","",IF(ISERROR(MATCH($J372,SorP!$B$1:$B$6230,0)),"",INDIRECT("'SorP'!$A$"&amp;MATCH($J372,SorP!$B$1:$B$6230,0))))</f>
        <v/>
      </c>
      <c r="U372" s="299"/>
      <c r="V372" s="300" t="e">
        <f>IF(C372="",NA(),MATCH($B372&amp;$C372,'Smelter Look-up'!$J:$J,0))</f>
        <v>#N/A</v>
      </c>
      <c r="W372" s="301"/>
      <c r="X372" s="301">
        <f t="shared" ca="1" si="19"/>
        <v>0</v>
      </c>
      <c r="Y372" s="301"/>
      <c r="Z372" s="301"/>
      <c r="AB372" s="303" t="str">
        <f t="shared" si="20"/>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8"/>
        <v/>
      </c>
      <c r="T373" s="264" t="str">
        <f ca="1">IF(B373="","",IF(ISERROR(MATCH($J373,SorP!$B$1:$B$6230,0)),"",INDIRECT("'SorP'!$A$"&amp;MATCH($J373,SorP!$B$1:$B$6230,0))))</f>
        <v/>
      </c>
      <c r="U373" s="299"/>
      <c r="V373" s="300" t="e">
        <f>IF(C373="",NA(),MATCH($B373&amp;$C373,'Smelter Look-up'!$J:$J,0))</f>
        <v>#N/A</v>
      </c>
      <c r="W373" s="301"/>
      <c r="X373" s="301">
        <f t="shared" ca="1" si="19"/>
        <v>0</v>
      </c>
      <c r="Y373" s="301"/>
      <c r="Z373" s="301"/>
      <c r="AB373" s="303" t="str">
        <f t="shared" si="20"/>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8"/>
        <v/>
      </c>
      <c r="T374" s="264" t="str">
        <f ca="1">IF(B374="","",IF(ISERROR(MATCH($J374,SorP!$B$1:$B$6230,0)),"",INDIRECT("'SorP'!$A$"&amp;MATCH($J374,SorP!$B$1:$B$6230,0))))</f>
        <v/>
      </c>
      <c r="U374" s="299"/>
      <c r="V374" s="300" t="e">
        <f>IF(C374="",NA(),MATCH($B374&amp;$C374,'Smelter Look-up'!$J:$J,0))</f>
        <v>#N/A</v>
      </c>
      <c r="W374" s="301"/>
      <c r="X374" s="301">
        <f t="shared" ca="1" si="19"/>
        <v>0</v>
      </c>
      <c r="Y374" s="301"/>
      <c r="Z374" s="301"/>
      <c r="AB374" s="303" t="str">
        <f t="shared" si="20"/>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8"/>
        <v/>
      </c>
      <c r="T375" s="264" t="str">
        <f ca="1">IF(B375="","",IF(ISERROR(MATCH($J375,SorP!$B$1:$B$6230,0)),"",INDIRECT("'SorP'!$A$"&amp;MATCH($J375,SorP!$B$1:$B$6230,0))))</f>
        <v/>
      </c>
      <c r="U375" s="299"/>
      <c r="V375" s="300" t="e">
        <f>IF(C375="",NA(),MATCH($B375&amp;$C375,'Smelter Look-up'!$J:$J,0))</f>
        <v>#N/A</v>
      </c>
      <c r="W375" s="301"/>
      <c r="X375" s="301">
        <f t="shared" ca="1" si="19"/>
        <v>0</v>
      </c>
      <c r="Y375" s="301"/>
      <c r="Z375" s="301"/>
      <c r="AB375" s="303" t="str">
        <f t="shared" si="20"/>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8"/>
        <v/>
      </c>
      <c r="T376" s="264" t="str">
        <f ca="1">IF(B376="","",IF(ISERROR(MATCH($J376,SorP!$B$1:$B$6230,0)),"",INDIRECT("'SorP'!$A$"&amp;MATCH($J376,SorP!$B$1:$B$6230,0))))</f>
        <v/>
      </c>
      <c r="U376" s="299"/>
      <c r="V376" s="300" t="e">
        <f>IF(C376="",NA(),MATCH($B376&amp;$C376,'Smelter Look-up'!$J:$J,0))</f>
        <v>#N/A</v>
      </c>
      <c r="W376" s="301"/>
      <c r="X376" s="301">
        <f t="shared" ca="1" si="19"/>
        <v>0</v>
      </c>
      <c r="Y376" s="301"/>
      <c r="Z376" s="301"/>
      <c r="AB376" s="303" t="str">
        <f t="shared" si="20"/>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8"/>
        <v/>
      </c>
      <c r="T377" s="264" t="str">
        <f ca="1">IF(B377="","",IF(ISERROR(MATCH($J377,SorP!$B$1:$B$6230,0)),"",INDIRECT("'SorP'!$A$"&amp;MATCH($J377,SorP!$B$1:$B$6230,0))))</f>
        <v/>
      </c>
      <c r="U377" s="299"/>
      <c r="V377" s="300" t="e">
        <f>IF(C377="",NA(),MATCH($B377&amp;$C377,'Smelter Look-up'!$J:$J,0))</f>
        <v>#N/A</v>
      </c>
      <c r="W377" s="301"/>
      <c r="X377" s="301">
        <f t="shared" ca="1" si="19"/>
        <v>0</v>
      </c>
      <c r="Y377" s="301"/>
      <c r="Z377" s="301"/>
      <c r="AB377" s="303" t="str">
        <f t="shared" si="20"/>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8"/>
        <v/>
      </c>
      <c r="T378" s="264" t="str">
        <f ca="1">IF(B378="","",IF(ISERROR(MATCH($J378,SorP!$B$1:$B$6230,0)),"",INDIRECT("'SorP'!$A$"&amp;MATCH($J378,SorP!$B$1:$B$6230,0))))</f>
        <v/>
      </c>
      <c r="U378" s="299"/>
      <c r="V378" s="300" t="e">
        <f>IF(C378="",NA(),MATCH($B378&amp;$C378,'Smelter Look-up'!$J:$J,0))</f>
        <v>#N/A</v>
      </c>
      <c r="W378" s="301"/>
      <c r="X378" s="301">
        <f t="shared" ca="1" si="19"/>
        <v>0</v>
      </c>
      <c r="Y378" s="301"/>
      <c r="Z378" s="301"/>
      <c r="AB378" s="303" t="str">
        <f t="shared" si="20"/>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8"/>
        <v/>
      </c>
      <c r="T379" s="264" t="str">
        <f ca="1">IF(B379="","",IF(ISERROR(MATCH($J379,SorP!$B$1:$B$6230,0)),"",INDIRECT("'SorP'!$A$"&amp;MATCH($J379,SorP!$B$1:$B$6230,0))))</f>
        <v/>
      </c>
      <c r="U379" s="299"/>
      <c r="V379" s="300" t="e">
        <f>IF(C379="",NA(),MATCH($B379&amp;$C379,'Smelter Look-up'!$J:$J,0))</f>
        <v>#N/A</v>
      </c>
      <c r="W379" s="301"/>
      <c r="X379" s="301">
        <f t="shared" ca="1" si="19"/>
        <v>0</v>
      </c>
      <c r="Y379" s="301"/>
      <c r="Z379" s="301"/>
      <c r="AB379" s="303" t="str">
        <f t="shared" si="20"/>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8"/>
        <v/>
      </c>
      <c r="T380" s="264" t="str">
        <f ca="1">IF(B380="","",IF(ISERROR(MATCH($J380,SorP!$B$1:$B$6230,0)),"",INDIRECT("'SorP'!$A$"&amp;MATCH($J380,SorP!$B$1:$B$6230,0))))</f>
        <v/>
      </c>
      <c r="U380" s="299"/>
      <c r="V380" s="300" t="e">
        <f>IF(C380="",NA(),MATCH($B380&amp;$C380,'Smelter Look-up'!$J:$J,0))</f>
        <v>#N/A</v>
      </c>
      <c r="W380" s="301"/>
      <c r="X380" s="301">
        <f t="shared" ca="1" si="19"/>
        <v>0</v>
      </c>
      <c r="Y380" s="301"/>
      <c r="Z380" s="301"/>
      <c r="AB380" s="303" t="str">
        <f t="shared" si="20"/>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8"/>
        <v/>
      </c>
      <c r="T381" s="264" t="str">
        <f ca="1">IF(B381="","",IF(ISERROR(MATCH($J381,SorP!$B$1:$B$6230,0)),"",INDIRECT("'SorP'!$A$"&amp;MATCH($J381,SorP!$B$1:$B$6230,0))))</f>
        <v/>
      </c>
      <c r="U381" s="299"/>
      <c r="V381" s="300" t="e">
        <f>IF(C381="",NA(),MATCH($B381&amp;$C381,'Smelter Look-up'!$J:$J,0))</f>
        <v>#N/A</v>
      </c>
      <c r="W381" s="301"/>
      <c r="X381" s="301">
        <f t="shared" ca="1" si="19"/>
        <v>0</v>
      </c>
      <c r="Y381" s="301"/>
      <c r="Z381" s="301"/>
      <c r="AB381" s="303" t="str">
        <f t="shared" si="20"/>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8"/>
        <v/>
      </c>
      <c r="T382" s="264" t="str">
        <f ca="1">IF(B382="","",IF(ISERROR(MATCH($J382,SorP!$B$1:$B$6230,0)),"",INDIRECT("'SorP'!$A$"&amp;MATCH($J382,SorP!$B$1:$B$6230,0))))</f>
        <v/>
      </c>
      <c r="U382" s="299"/>
      <c r="V382" s="300" t="e">
        <f>IF(C382="",NA(),MATCH($B382&amp;$C382,'Smelter Look-up'!$J:$J,0))</f>
        <v>#N/A</v>
      </c>
      <c r="W382" s="301"/>
      <c r="X382" s="301">
        <f t="shared" ca="1" si="19"/>
        <v>0</v>
      </c>
      <c r="Y382" s="301"/>
      <c r="Z382" s="301"/>
      <c r="AB382" s="303" t="str">
        <f t="shared" si="20"/>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8"/>
        <v/>
      </c>
      <c r="T383" s="264" t="str">
        <f ca="1">IF(B383="","",IF(ISERROR(MATCH($J383,SorP!$B$1:$B$6230,0)),"",INDIRECT("'SorP'!$A$"&amp;MATCH($J383,SorP!$B$1:$B$6230,0))))</f>
        <v/>
      </c>
      <c r="U383" s="299"/>
      <c r="V383" s="300" t="e">
        <f>IF(C383="",NA(),MATCH($B383&amp;$C383,'Smelter Look-up'!$J:$J,0))</f>
        <v>#N/A</v>
      </c>
      <c r="W383" s="301"/>
      <c r="X383" s="301">
        <f t="shared" ca="1" si="19"/>
        <v>0</v>
      </c>
      <c r="Y383" s="301"/>
      <c r="Z383" s="301"/>
      <c r="AB383" s="303" t="str">
        <f t="shared" si="20"/>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8"/>
        <v/>
      </c>
      <c r="T384" s="264" t="str">
        <f ca="1">IF(B384="","",IF(ISERROR(MATCH($J384,SorP!$B$1:$B$6230,0)),"",INDIRECT("'SorP'!$A$"&amp;MATCH($J384,SorP!$B$1:$B$6230,0))))</f>
        <v/>
      </c>
      <c r="U384" s="299"/>
      <c r="V384" s="300" t="e">
        <f>IF(C384="",NA(),MATCH($B384&amp;$C384,'Smelter Look-up'!$J:$J,0))</f>
        <v>#N/A</v>
      </c>
      <c r="W384" s="301"/>
      <c r="X384" s="301">
        <f t="shared" ca="1" si="19"/>
        <v>0</v>
      </c>
      <c r="Y384" s="301"/>
      <c r="Z384" s="301"/>
      <c r="AB384" s="303" t="str">
        <f t="shared" si="20"/>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8"/>
        <v/>
      </c>
      <c r="T385" s="264" t="str">
        <f ca="1">IF(B385="","",IF(ISERROR(MATCH($J385,SorP!$B$1:$B$6230,0)),"",INDIRECT("'SorP'!$A$"&amp;MATCH($J385,SorP!$B$1:$B$6230,0))))</f>
        <v/>
      </c>
      <c r="U385" s="299"/>
      <c r="V385" s="300" t="e">
        <f>IF(C385="",NA(),MATCH($B385&amp;$C385,'Smelter Look-up'!$J:$J,0))</f>
        <v>#N/A</v>
      </c>
      <c r="W385" s="301"/>
      <c r="X385" s="301">
        <f t="shared" ca="1" si="19"/>
        <v>0</v>
      </c>
      <c r="Y385" s="301"/>
      <c r="Z385" s="301"/>
      <c r="AB385" s="303" t="str">
        <f t="shared" si="20"/>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8"/>
        <v/>
      </c>
      <c r="T386" s="264" t="str">
        <f ca="1">IF(B386="","",IF(ISERROR(MATCH($J386,SorP!$B$1:$B$6230,0)),"",INDIRECT("'SorP'!$A$"&amp;MATCH($J386,SorP!$B$1:$B$6230,0))))</f>
        <v/>
      </c>
      <c r="U386" s="299"/>
      <c r="V386" s="300" t="e">
        <f>IF(C386="",NA(),MATCH($B386&amp;$C386,'Smelter Look-up'!$J:$J,0))</f>
        <v>#N/A</v>
      </c>
      <c r="W386" s="301"/>
      <c r="X386" s="301">
        <f t="shared" ca="1" si="19"/>
        <v>0</v>
      </c>
      <c r="Y386" s="301"/>
      <c r="Z386" s="301"/>
      <c r="AB386" s="303" t="str">
        <f t="shared" si="20"/>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8"/>
        <v/>
      </c>
      <c r="T387" s="264" t="str">
        <f ca="1">IF(B387="","",IF(ISERROR(MATCH($J387,SorP!$B$1:$B$6230,0)),"",INDIRECT("'SorP'!$A$"&amp;MATCH($J387,SorP!$B$1:$B$6230,0))))</f>
        <v/>
      </c>
      <c r="U387" s="299"/>
      <c r="V387" s="300" t="e">
        <f>IF(C387="",NA(),MATCH($B387&amp;$C387,'Smelter Look-up'!$J:$J,0))</f>
        <v>#N/A</v>
      </c>
      <c r="W387" s="301"/>
      <c r="X387" s="301">
        <f t="shared" ca="1" si="19"/>
        <v>0</v>
      </c>
      <c r="Y387" s="301"/>
      <c r="Z387" s="301"/>
      <c r="AB387" s="303" t="str">
        <f t="shared" si="20"/>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8"/>
        <v/>
      </c>
      <c r="T388" s="264" t="str">
        <f ca="1">IF(B388="","",IF(ISERROR(MATCH($J388,SorP!$B$1:$B$6230,0)),"",INDIRECT("'SorP'!$A$"&amp;MATCH($J388,SorP!$B$1:$B$6230,0))))</f>
        <v/>
      </c>
      <c r="U388" s="299"/>
      <c r="V388" s="300" t="e">
        <f>IF(C388="",NA(),MATCH($B388&amp;$C388,'Smelter Look-up'!$J:$J,0))</f>
        <v>#N/A</v>
      </c>
      <c r="W388" s="301"/>
      <c r="X388" s="301">
        <f t="shared" ca="1" si="19"/>
        <v>0</v>
      </c>
      <c r="Y388" s="301"/>
      <c r="Z388" s="301"/>
      <c r="AB388" s="303" t="str">
        <f t="shared" si="20"/>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8"/>
        <v/>
      </c>
      <c r="T389" s="264" t="str">
        <f ca="1">IF(B389="","",IF(ISERROR(MATCH($J389,SorP!$B$1:$B$6230,0)),"",INDIRECT("'SorP'!$A$"&amp;MATCH($J389,SorP!$B$1:$B$6230,0))))</f>
        <v/>
      </c>
      <c r="U389" s="299"/>
      <c r="V389" s="300" t="e">
        <f>IF(C389="",NA(),MATCH($B389&amp;$C389,'Smelter Look-up'!$J:$J,0))</f>
        <v>#N/A</v>
      </c>
      <c r="W389" s="301"/>
      <c r="X389" s="301">
        <f t="shared" ca="1" si="19"/>
        <v>0</v>
      </c>
      <c r="Y389" s="301"/>
      <c r="Z389" s="301"/>
      <c r="AB389" s="303" t="str">
        <f t="shared" si="20"/>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21">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2">IF(AND(C390="Smelter not listed",OR(LEN(D390)=0,LEN(E390)=0)),1,0)</f>
        <v>0</v>
      </c>
      <c r="Y390" s="301"/>
      <c r="Z390" s="301"/>
      <c r="AB390" s="303" t="str">
        <f t="shared" ref="AB390:AB453" si="23">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21"/>
        <v/>
      </c>
      <c r="T391" s="264" t="str">
        <f ca="1">IF(B391="","",IF(ISERROR(MATCH($J391,SorP!$B$1:$B$6230,0)),"",INDIRECT("'SorP'!$A$"&amp;MATCH($J391,SorP!$B$1:$B$6230,0))))</f>
        <v/>
      </c>
      <c r="U391" s="299"/>
      <c r="V391" s="300" t="e">
        <f>IF(C391="",NA(),MATCH($B391&amp;$C391,'Smelter Look-up'!$J:$J,0))</f>
        <v>#N/A</v>
      </c>
      <c r="W391" s="301"/>
      <c r="X391" s="301">
        <f t="shared" ca="1" si="22"/>
        <v>0</v>
      </c>
      <c r="Y391" s="301"/>
      <c r="Z391" s="301"/>
      <c r="AB391" s="303" t="str">
        <f t="shared" si="23"/>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21"/>
        <v/>
      </c>
      <c r="T392" s="264" t="str">
        <f ca="1">IF(B392="","",IF(ISERROR(MATCH($J392,SorP!$B$1:$B$6230,0)),"",INDIRECT("'SorP'!$A$"&amp;MATCH($J392,SorP!$B$1:$B$6230,0))))</f>
        <v/>
      </c>
      <c r="U392" s="299"/>
      <c r="V392" s="300" t="e">
        <f>IF(C392="",NA(),MATCH($B392&amp;$C392,'Smelter Look-up'!$J:$J,0))</f>
        <v>#N/A</v>
      </c>
      <c r="W392" s="301"/>
      <c r="X392" s="301">
        <f t="shared" ca="1" si="22"/>
        <v>0</v>
      </c>
      <c r="Y392" s="301"/>
      <c r="Z392" s="301"/>
      <c r="AB392" s="303" t="str">
        <f t="shared" si="23"/>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21"/>
        <v/>
      </c>
      <c r="T393" s="264" t="str">
        <f ca="1">IF(B393="","",IF(ISERROR(MATCH($J393,SorP!$B$1:$B$6230,0)),"",INDIRECT("'SorP'!$A$"&amp;MATCH($J393,SorP!$B$1:$B$6230,0))))</f>
        <v/>
      </c>
      <c r="U393" s="299"/>
      <c r="V393" s="300" t="e">
        <f>IF(C393="",NA(),MATCH($B393&amp;$C393,'Smelter Look-up'!$J:$J,0))</f>
        <v>#N/A</v>
      </c>
      <c r="W393" s="301"/>
      <c r="X393" s="301">
        <f t="shared" ca="1" si="22"/>
        <v>0</v>
      </c>
      <c r="Y393" s="301"/>
      <c r="Z393" s="301"/>
      <c r="AB393" s="303" t="str">
        <f t="shared" si="23"/>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21"/>
        <v/>
      </c>
      <c r="T394" s="264" t="str">
        <f ca="1">IF(B394="","",IF(ISERROR(MATCH($J394,SorP!$B$1:$B$6230,0)),"",INDIRECT("'SorP'!$A$"&amp;MATCH($J394,SorP!$B$1:$B$6230,0))))</f>
        <v/>
      </c>
      <c r="U394" s="299"/>
      <c r="V394" s="300" t="e">
        <f>IF(C394="",NA(),MATCH($B394&amp;$C394,'Smelter Look-up'!$J:$J,0))</f>
        <v>#N/A</v>
      </c>
      <c r="W394" s="301"/>
      <c r="X394" s="301">
        <f t="shared" ca="1" si="22"/>
        <v>0</v>
      </c>
      <c r="Y394" s="301"/>
      <c r="Z394" s="301"/>
      <c r="AB394" s="303" t="str">
        <f t="shared" si="23"/>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21"/>
        <v/>
      </c>
      <c r="T395" s="264" t="str">
        <f ca="1">IF(B395="","",IF(ISERROR(MATCH($J395,SorP!$B$1:$B$6230,0)),"",INDIRECT("'SorP'!$A$"&amp;MATCH($J395,SorP!$B$1:$B$6230,0))))</f>
        <v/>
      </c>
      <c r="U395" s="299"/>
      <c r="V395" s="300" t="e">
        <f>IF(C395="",NA(),MATCH($B395&amp;$C395,'Smelter Look-up'!$J:$J,0))</f>
        <v>#N/A</v>
      </c>
      <c r="W395" s="301"/>
      <c r="X395" s="301">
        <f t="shared" ca="1" si="22"/>
        <v>0</v>
      </c>
      <c r="Y395" s="301"/>
      <c r="Z395" s="301"/>
      <c r="AB395" s="303" t="str">
        <f t="shared" si="23"/>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21"/>
        <v/>
      </c>
      <c r="T396" s="264" t="str">
        <f ca="1">IF(B396="","",IF(ISERROR(MATCH($J396,SorP!$B$1:$B$6230,0)),"",INDIRECT("'SorP'!$A$"&amp;MATCH($J396,SorP!$B$1:$B$6230,0))))</f>
        <v/>
      </c>
      <c r="U396" s="299"/>
      <c r="V396" s="300" t="e">
        <f>IF(C396="",NA(),MATCH($B396&amp;$C396,'Smelter Look-up'!$J:$J,0))</f>
        <v>#N/A</v>
      </c>
      <c r="W396" s="301"/>
      <c r="X396" s="301">
        <f t="shared" ca="1" si="22"/>
        <v>0</v>
      </c>
      <c r="Y396" s="301"/>
      <c r="Z396" s="301"/>
      <c r="AB396" s="303" t="str">
        <f t="shared" si="23"/>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21"/>
        <v/>
      </c>
      <c r="T397" s="264" t="str">
        <f ca="1">IF(B397="","",IF(ISERROR(MATCH($J397,SorP!$B$1:$B$6230,0)),"",INDIRECT("'SorP'!$A$"&amp;MATCH($J397,SorP!$B$1:$B$6230,0))))</f>
        <v/>
      </c>
      <c r="U397" s="299"/>
      <c r="V397" s="300" t="e">
        <f>IF(C397="",NA(),MATCH($B397&amp;$C397,'Smelter Look-up'!$J:$J,0))</f>
        <v>#N/A</v>
      </c>
      <c r="W397" s="301"/>
      <c r="X397" s="301">
        <f t="shared" ca="1" si="22"/>
        <v>0</v>
      </c>
      <c r="Y397" s="301"/>
      <c r="Z397" s="301"/>
      <c r="AB397" s="303" t="str">
        <f t="shared" si="23"/>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21"/>
        <v/>
      </c>
      <c r="T398" s="264" t="str">
        <f ca="1">IF(B398="","",IF(ISERROR(MATCH($J398,SorP!$B$1:$B$6230,0)),"",INDIRECT("'SorP'!$A$"&amp;MATCH($J398,SorP!$B$1:$B$6230,0))))</f>
        <v/>
      </c>
      <c r="U398" s="299"/>
      <c r="V398" s="300" t="e">
        <f>IF(C398="",NA(),MATCH($B398&amp;$C398,'Smelter Look-up'!$J:$J,0))</f>
        <v>#N/A</v>
      </c>
      <c r="W398" s="301"/>
      <c r="X398" s="301">
        <f t="shared" ca="1" si="22"/>
        <v>0</v>
      </c>
      <c r="Y398" s="301"/>
      <c r="Z398" s="301"/>
      <c r="AB398" s="303" t="str">
        <f t="shared" si="23"/>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21"/>
        <v/>
      </c>
      <c r="T399" s="264" t="str">
        <f ca="1">IF(B399="","",IF(ISERROR(MATCH($J399,SorP!$B$1:$B$6230,0)),"",INDIRECT("'SorP'!$A$"&amp;MATCH($J399,SorP!$B$1:$B$6230,0))))</f>
        <v/>
      </c>
      <c r="U399" s="299"/>
      <c r="V399" s="300" t="e">
        <f>IF(C399="",NA(),MATCH($B399&amp;$C399,'Smelter Look-up'!$J:$J,0))</f>
        <v>#N/A</v>
      </c>
      <c r="W399" s="301"/>
      <c r="X399" s="301">
        <f t="shared" ca="1" si="22"/>
        <v>0</v>
      </c>
      <c r="Y399" s="301"/>
      <c r="Z399" s="301"/>
      <c r="AB399" s="303" t="str">
        <f t="shared" si="23"/>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21"/>
        <v/>
      </c>
      <c r="T400" s="264" t="str">
        <f ca="1">IF(B400="","",IF(ISERROR(MATCH($J400,SorP!$B$1:$B$6230,0)),"",INDIRECT("'SorP'!$A$"&amp;MATCH($J400,SorP!$B$1:$B$6230,0))))</f>
        <v/>
      </c>
      <c r="U400" s="299"/>
      <c r="V400" s="300" t="e">
        <f>IF(C400="",NA(),MATCH($B400&amp;$C400,'Smelter Look-up'!$J:$J,0))</f>
        <v>#N/A</v>
      </c>
      <c r="W400" s="301"/>
      <c r="X400" s="301">
        <f t="shared" ca="1" si="22"/>
        <v>0</v>
      </c>
      <c r="Y400" s="301"/>
      <c r="Z400" s="301"/>
      <c r="AB400" s="303" t="str">
        <f t="shared" si="23"/>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21"/>
        <v/>
      </c>
      <c r="T401" s="264" t="str">
        <f ca="1">IF(B401="","",IF(ISERROR(MATCH($J401,SorP!$B$1:$B$6230,0)),"",INDIRECT("'SorP'!$A$"&amp;MATCH($J401,SorP!$B$1:$B$6230,0))))</f>
        <v/>
      </c>
      <c r="U401" s="299"/>
      <c r="V401" s="300" t="e">
        <f>IF(C401="",NA(),MATCH($B401&amp;$C401,'Smelter Look-up'!$J:$J,0))</f>
        <v>#N/A</v>
      </c>
      <c r="W401" s="301"/>
      <c r="X401" s="301">
        <f t="shared" ca="1" si="22"/>
        <v>0</v>
      </c>
      <c r="Y401" s="301"/>
      <c r="Z401" s="301"/>
      <c r="AB401" s="303" t="str">
        <f t="shared" si="23"/>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21"/>
        <v/>
      </c>
      <c r="T402" s="264" t="str">
        <f ca="1">IF(B402="","",IF(ISERROR(MATCH($J402,SorP!$B$1:$B$6230,0)),"",INDIRECT("'SorP'!$A$"&amp;MATCH($J402,SorP!$B$1:$B$6230,0))))</f>
        <v/>
      </c>
      <c r="U402" s="299"/>
      <c r="V402" s="300" t="e">
        <f>IF(C402="",NA(),MATCH($B402&amp;$C402,'Smelter Look-up'!$J:$J,0))</f>
        <v>#N/A</v>
      </c>
      <c r="W402" s="301"/>
      <c r="X402" s="301">
        <f t="shared" ca="1" si="22"/>
        <v>0</v>
      </c>
      <c r="Y402" s="301"/>
      <c r="Z402" s="301"/>
      <c r="AB402" s="303" t="str">
        <f t="shared" si="23"/>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21"/>
        <v/>
      </c>
      <c r="T403" s="264" t="str">
        <f ca="1">IF(B403="","",IF(ISERROR(MATCH($J403,SorP!$B$1:$B$6230,0)),"",INDIRECT("'SorP'!$A$"&amp;MATCH($J403,SorP!$B$1:$B$6230,0))))</f>
        <v/>
      </c>
      <c r="U403" s="299"/>
      <c r="V403" s="300" t="e">
        <f>IF(C403="",NA(),MATCH($B403&amp;$C403,'Smelter Look-up'!$J:$J,0))</f>
        <v>#N/A</v>
      </c>
      <c r="W403" s="301"/>
      <c r="X403" s="301">
        <f t="shared" ca="1" si="22"/>
        <v>0</v>
      </c>
      <c r="Y403" s="301"/>
      <c r="Z403" s="301"/>
      <c r="AB403" s="303" t="str">
        <f t="shared" si="23"/>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21"/>
        <v/>
      </c>
      <c r="T404" s="264" t="str">
        <f ca="1">IF(B404="","",IF(ISERROR(MATCH($J404,SorP!$B$1:$B$6230,0)),"",INDIRECT("'SorP'!$A$"&amp;MATCH($J404,SorP!$B$1:$B$6230,0))))</f>
        <v/>
      </c>
      <c r="U404" s="299"/>
      <c r="V404" s="300" t="e">
        <f>IF(C404="",NA(),MATCH($B404&amp;$C404,'Smelter Look-up'!$J:$J,0))</f>
        <v>#N/A</v>
      </c>
      <c r="W404" s="301"/>
      <c r="X404" s="301">
        <f t="shared" ca="1" si="22"/>
        <v>0</v>
      </c>
      <c r="Y404" s="301"/>
      <c r="Z404" s="301"/>
      <c r="AB404" s="303" t="str">
        <f t="shared" si="23"/>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21"/>
        <v/>
      </c>
      <c r="T405" s="264" t="str">
        <f ca="1">IF(B405="","",IF(ISERROR(MATCH($J405,SorP!$B$1:$B$6230,0)),"",INDIRECT("'SorP'!$A$"&amp;MATCH($J405,SorP!$B$1:$B$6230,0))))</f>
        <v/>
      </c>
      <c r="U405" s="299"/>
      <c r="V405" s="300" t="e">
        <f>IF(C405="",NA(),MATCH($B405&amp;$C405,'Smelter Look-up'!$J:$J,0))</f>
        <v>#N/A</v>
      </c>
      <c r="W405" s="301"/>
      <c r="X405" s="301">
        <f t="shared" ca="1" si="22"/>
        <v>0</v>
      </c>
      <c r="Y405" s="301"/>
      <c r="Z405" s="301"/>
      <c r="AB405" s="303" t="str">
        <f t="shared" si="23"/>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21"/>
        <v/>
      </c>
      <c r="T406" s="264" t="str">
        <f ca="1">IF(B406="","",IF(ISERROR(MATCH($J406,SorP!$B$1:$B$6230,0)),"",INDIRECT("'SorP'!$A$"&amp;MATCH($J406,SorP!$B$1:$B$6230,0))))</f>
        <v/>
      </c>
      <c r="U406" s="299"/>
      <c r="V406" s="300" t="e">
        <f>IF(C406="",NA(),MATCH($B406&amp;$C406,'Smelter Look-up'!$J:$J,0))</f>
        <v>#N/A</v>
      </c>
      <c r="W406" s="301"/>
      <c r="X406" s="301">
        <f t="shared" ca="1" si="22"/>
        <v>0</v>
      </c>
      <c r="Y406" s="301"/>
      <c r="Z406" s="301"/>
      <c r="AB406" s="303" t="str">
        <f t="shared" si="23"/>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21"/>
        <v/>
      </c>
      <c r="T407" s="264" t="str">
        <f ca="1">IF(B407="","",IF(ISERROR(MATCH($J407,SorP!$B$1:$B$6230,0)),"",INDIRECT("'SorP'!$A$"&amp;MATCH($J407,SorP!$B$1:$B$6230,0))))</f>
        <v/>
      </c>
      <c r="U407" s="299"/>
      <c r="V407" s="300" t="e">
        <f>IF(C407="",NA(),MATCH($B407&amp;$C407,'Smelter Look-up'!$J:$J,0))</f>
        <v>#N/A</v>
      </c>
      <c r="W407" s="301"/>
      <c r="X407" s="301">
        <f t="shared" ca="1" si="22"/>
        <v>0</v>
      </c>
      <c r="Y407" s="301"/>
      <c r="Z407" s="301"/>
      <c r="AB407" s="303" t="str">
        <f t="shared" si="23"/>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21"/>
        <v/>
      </c>
      <c r="T408" s="264" t="str">
        <f ca="1">IF(B408="","",IF(ISERROR(MATCH($J408,SorP!$B$1:$B$6230,0)),"",INDIRECT("'SorP'!$A$"&amp;MATCH($J408,SorP!$B$1:$B$6230,0))))</f>
        <v/>
      </c>
      <c r="U408" s="299"/>
      <c r="V408" s="300" t="e">
        <f>IF(C408="",NA(),MATCH($B408&amp;$C408,'Smelter Look-up'!$J:$J,0))</f>
        <v>#N/A</v>
      </c>
      <c r="W408" s="301"/>
      <c r="X408" s="301">
        <f t="shared" ca="1" si="22"/>
        <v>0</v>
      </c>
      <c r="Y408" s="301"/>
      <c r="Z408" s="301"/>
      <c r="AB408" s="303" t="str">
        <f t="shared" si="23"/>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21"/>
        <v/>
      </c>
      <c r="T409" s="264" t="str">
        <f ca="1">IF(B409="","",IF(ISERROR(MATCH($J409,SorP!$B$1:$B$6230,0)),"",INDIRECT("'SorP'!$A$"&amp;MATCH($J409,SorP!$B$1:$B$6230,0))))</f>
        <v/>
      </c>
      <c r="U409" s="299"/>
      <c r="V409" s="300" t="e">
        <f>IF(C409="",NA(),MATCH($B409&amp;$C409,'Smelter Look-up'!$J:$J,0))</f>
        <v>#N/A</v>
      </c>
      <c r="W409" s="301"/>
      <c r="X409" s="301">
        <f t="shared" ca="1" si="22"/>
        <v>0</v>
      </c>
      <c r="Y409" s="301"/>
      <c r="Z409" s="301"/>
      <c r="AB409" s="303" t="str">
        <f t="shared" si="23"/>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21"/>
        <v/>
      </c>
      <c r="T410" s="264" t="str">
        <f ca="1">IF(B410="","",IF(ISERROR(MATCH($J410,SorP!$B$1:$B$6230,0)),"",INDIRECT("'SorP'!$A$"&amp;MATCH($J410,SorP!$B$1:$B$6230,0))))</f>
        <v/>
      </c>
      <c r="U410" s="299"/>
      <c r="V410" s="300" t="e">
        <f>IF(C410="",NA(),MATCH($B410&amp;$C410,'Smelter Look-up'!$J:$J,0))</f>
        <v>#N/A</v>
      </c>
      <c r="W410" s="301"/>
      <c r="X410" s="301">
        <f t="shared" ca="1" si="22"/>
        <v>0</v>
      </c>
      <c r="Y410" s="301"/>
      <c r="Z410" s="301"/>
      <c r="AB410" s="303" t="str">
        <f t="shared" si="23"/>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21"/>
        <v/>
      </c>
      <c r="T411" s="264" t="str">
        <f ca="1">IF(B411="","",IF(ISERROR(MATCH($J411,SorP!$B$1:$B$6230,0)),"",INDIRECT("'SorP'!$A$"&amp;MATCH($J411,SorP!$B$1:$B$6230,0))))</f>
        <v/>
      </c>
      <c r="U411" s="299"/>
      <c r="V411" s="300" t="e">
        <f>IF(C411="",NA(),MATCH($B411&amp;$C411,'Smelter Look-up'!$J:$J,0))</f>
        <v>#N/A</v>
      </c>
      <c r="W411" s="301"/>
      <c r="X411" s="301">
        <f t="shared" ca="1" si="22"/>
        <v>0</v>
      </c>
      <c r="Y411" s="301"/>
      <c r="Z411" s="301"/>
      <c r="AB411" s="303" t="str">
        <f t="shared" si="23"/>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21"/>
        <v/>
      </c>
      <c r="T412" s="264" t="str">
        <f ca="1">IF(B412="","",IF(ISERROR(MATCH($J412,SorP!$B$1:$B$6230,0)),"",INDIRECT("'SorP'!$A$"&amp;MATCH($J412,SorP!$B$1:$B$6230,0))))</f>
        <v/>
      </c>
      <c r="U412" s="299"/>
      <c r="V412" s="300" t="e">
        <f>IF(C412="",NA(),MATCH($B412&amp;$C412,'Smelter Look-up'!$J:$J,0))</f>
        <v>#N/A</v>
      </c>
      <c r="W412" s="301"/>
      <c r="X412" s="301">
        <f t="shared" ca="1" si="22"/>
        <v>0</v>
      </c>
      <c r="Y412" s="301"/>
      <c r="Z412" s="301"/>
      <c r="AB412" s="303" t="str">
        <f t="shared" si="23"/>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21"/>
        <v/>
      </c>
      <c r="T413" s="264" t="str">
        <f ca="1">IF(B413="","",IF(ISERROR(MATCH($J413,SorP!$B$1:$B$6230,0)),"",INDIRECT("'SorP'!$A$"&amp;MATCH($J413,SorP!$B$1:$B$6230,0))))</f>
        <v/>
      </c>
      <c r="U413" s="299"/>
      <c r="V413" s="300" t="e">
        <f>IF(C413="",NA(),MATCH($B413&amp;$C413,'Smelter Look-up'!$J:$J,0))</f>
        <v>#N/A</v>
      </c>
      <c r="W413" s="301"/>
      <c r="X413" s="301">
        <f t="shared" ca="1" si="22"/>
        <v>0</v>
      </c>
      <c r="Y413" s="301"/>
      <c r="Z413" s="301"/>
      <c r="AB413" s="303" t="str">
        <f t="shared" si="23"/>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21"/>
        <v/>
      </c>
      <c r="T414" s="264" t="str">
        <f ca="1">IF(B414="","",IF(ISERROR(MATCH($J414,SorP!$B$1:$B$6230,0)),"",INDIRECT("'SorP'!$A$"&amp;MATCH($J414,SorP!$B$1:$B$6230,0))))</f>
        <v/>
      </c>
      <c r="U414" s="299"/>
      <c r="V414" s="300" t="e">
        <f>IF(C414="",NA(),MATCH($B414&amp;$C414,'Smelter Look-up'!$J:$J,0))</f>
        <v>#N/A</v>
      </c>
      <c r="W414" s="301"/>
      <c r="X414" s="301">
        <f t="shared" ca="1" si="22"/>
        <v>0</v>
      </c>
      <c r="Y414" s="301"/>
      <c r="Z414" s="301"/>
      <c r="AB414" s="303" t="str">
        <f t="shared" si="23"/>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21"/>
        <v/>
      </c>
      <c r="T415" s="264" t="str">
        <f ca="1">IF(B415="","",IF(ISERROR(MATCH($J415,SorP!$B$1:$B$6230,0)),"",INDIRECT("'SorP'!$A$"&amp;MATCH($J415,SorP!$B$1:$B$6230,0))))</f>
        <v/>
      </c>
      <c r="U415" s="299"/>
      <c r="V415" s="300" t="e">
        <f>IF(C415="",NA(),MATCH($B415&amp;$C415,'Smelter Look-up'!$J:$J,0))</f>
        <v>#N/A</v>
      </c>
      <c r="W415" s="301"/>
      <c r="X415" s="301">
        <f t="shared" ca="1" si="22"/>
        <v>0</v>
      </c>
      <c r="Y415" s="301"/>
      <c r="Z415" s="301"/>
      <c r="AB415" s="303" t="str">
        <f t="shared" si="23"/>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21"/>
        <v/>
      </c>
      <c r="T416" s="264" t="str">
        <f ca="1">IF(B416="","",IF(ISERROR(MATCH($J416,SorP!$B$1:$B$6230,0)),"",INDIRECT("'SorP'!$A$"&amp;MATCH($J416,SorP!$B$1:$B$6230,0))))</f>
        <v/>
      </c>
      <c r="U416" s="299"/>
      <c r="V416" s="300" t="e">
        <f>IF(C416="",NA(),MATCH($B416&amp;$C416,'Smelter Look-up'!$J:$J,0))</f>
        <v>#N/A</v>
      </c>
      <c r="W416" s="301"/>
      <c r="X416" s="301">
        <f t="shared" ca="1" si="22"/>
        <v>0</v>
      </c>
      <c r="Y416" s="301"/>
      <c r="Z416" s="301"/>
      <c r="AB416" s="303" t="str">
        <f t="shared" si="23"/>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21"/>
        <v/>
      </c>
      <c r="T417" s="264" t="str">
        <f ca="1">IF(B417="","",IF(ISERROR(MATCH($J417,SorP!$B$1:$B$6230,0)),"",INDIRECT("'SorP'!$A$"&amp;MATCH($J417,SorP!$B$1:$B$6230,0))))</f>
        <v/>
      </c>
      <c r="U417" s="299"/>
      <c r="V417" s="300" t="e">
        <f>IF(C417="",NA(),MATCH($B417&amp;$C417,'Smelter Look-up'!$J:$J,0))</f>
        <v>#N/A</v>
      </c>
      <c r="W417" s="301"/>
      <c r="X417" s="301">
        <f t="shared" ca="1" si="22"/>
        <v>0</v>
      </c>
      <c r="Y417" s="301"/>
      <c r="Z417" s="301"/>
      <c r="AB417" s="303" t="str">
        <f t="shared" si="23"/>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21"/>
        <v/>
      </c>
      <c r="T418" s="264" t="str">
        <f ca="1">IF(B418="","",IF(ISERROR(MATCH($J418,SorP!$B$1:$B$6230,0)),"",INDIRECT("'SorP'!$A$"&amp;MATCH($J418,SorP!$B$1:$B$6230,0))))</f>
        <v/>
      </c>
      <c r="U418" s="299"/>
      <c r="V418" s="300" t="e">
        <f>IF(C418="",NA(),MATCH($B418&amp;$C418,'Smelter Look-up'!$J:$J,0))</f>
        <v>#N/A</v>
      </c>
      <c r="W418" s="301"/>
      <c r="X418" s="301">
        <f t="shared" ca="1" si="22"/>
        <v>0</v>
      </c>
      <c r="Y418" s="301"/>
      <c r="Z418" s="301"/>
      <c r="AB418" s="303" t="str">
        <f t="shared" si="23"/>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21"/>
        <v/>
      </c>
      <c r="T419" s="264" t="str">
        <f ca="1">IF(B419="","",IF(ISERROR(MATCH($J419,SorP!$B$1:$B$6230,0)),"",INDIRECT("'SorP'!$A$"&amp;MATCH($J419,SorP!$B$1:$B$6230,0))))</f>
        <v/>
      </c>
      <c r="U419" s="299"/>
      <c r="V419" s="300" t="e">
        <f>IF(C419="",NA(),MATCH($B419&amp;$C419,'Smelter Look-up'!$J:$J,0))</f>
        <v>#N/A</v>
      </c>
      <c r="W419" s="301"/>
      <c r="X419" s="301">
        <f t="shared" ca="1" si="22"/>
        <v>0</v>
      </c>
      <c r="Y419" s="301"/>
      <c r="Z419" s="301"/>
      <c r="AB419" s="303" t="str">
        <f t="shared" si="23"/>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21"/>
        <v/>
      </c>
      <c r="T420" s="264" t="str">
        <f ca="1">IF(B420="","",IF(ISERROR(MATCH($J420,SorP!$B$1:$B$6230,0)),"",INDIRECT("'SorP'!$A$"&amp;MATCH($J420,SorP!$B$1:$B$6230,0))))</f>
        <v/>
      </c>
      <c r="U420" s="299"/>
      <c r="V420" s="300" t="e">
        <f>IF(C420="",NA(),MATCH($B420&amp;$C420,'Smelter Look-up'!$J:$J,0))</f>
        <v>#N/A</v>
      </c>
      <c r="W420" s="301"/>
      <c r="X420" s="301">
        <f t="shared" ca="1" si="22"/>
        <v>0</v>
      </c>
      <c r="Y420" s="301"/>
      <c r="Z420" s="301"/>
      <c r="AB420" s="303" t="str">
        <f t="shared" si="23"/>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21"/>
        <v/>
      </c>
      <c r="T421" s="264" t="str">
        <f ca="1">IF(B421="","",IF(ISERROR(MATCH($J421,SorP!$B$1:$B$6230,0)),"",INDIRECT("'SorP'!$A$"&amp;MATCH($J421,SorP!$B$1:$B$6230,0))))</f>
        <v/>
      </c>
      <c r="U421" s="299"/>
      <c r="V421" s="300" t="e">
        <f>IF(C421="",NA(),MATCH($B421&amp;$C421,'Smelter Look-up'!$J:$J,0))</f>
        <v>#N/A</v>
      </c>
      <c r="W421" s="301"/>
      <c r="X421" s="301">
        <f t="shared" ca="1" si="22"/>
        <v>0</v>
      </c>
      <c r="Y421" s="301"/>
      <c r="Z421" s="301"/>
      <c r="AB421" s="303" t="str">
        <f t="shared" si="23"/>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21"/>
        <v/>
      </c>
      <c r="T422" s="264" t="str">
        <f ca="1">IF(B422="","",IF(ISERROR(MATCH($J422,SorP!$B$1:$B$6230,0)),"",INDIRECT("'SorP'!$A$"&amp;MATCH($J422,SorP!$B$1:$B$6230,0))))</f>
        <v/>
      </c>
      <c r="U422" s="299"/>
      <c r="V422" s="300" t="e">
        <f>IF(C422="",NA(),MATCH($B422&amp;$C422,'Smelter Look-up'!$J:$J,0))</f>
        <v>#N/A</v>
      </c>
      <c r="W422" s="301"/>
      <c r="X422" s="301">
        <f t="shared" ca="1" si="22"/>
        <v>0</v>
      </c>
      <c r="Y422" s="301"/>
      <c r="Z422" s="301"/>
      <c r="AB422" s="303" t="str">
        <f t="shared" si="23"/>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21"/>
        <v/>
      </c>
      <c r="T423" s="264" t="str">
        <f ca="1">IF(B423="","",IF(ISERROR(MATCH($J423,SorP!$B$1:$B$6230,0)),"",INDIRECT("'SorP'!$A$"&amp;MATCH($J423,SorP!$B$1:$B$6230,0))))</f>
        <v/>
      </c>
      <c r="U423" s="299"/>
      <c r="V423" s="300" t="e">
        <f>IF(C423="",NA(),MATCH($B423&amp;$C423,'Smelter Look-up'!$J:$J,0))</f>
        <v>#N/A</v>
      </c>
      <c r="W423" s="301"/>
      <c r="X423" s="301">
        <f t="shared" ca="1" si="22"/>
        <v>0</v>
      </c>
      <c r="Y423" s="301"/>
      <c r="Z423" s="301"/>
      <c r="AB423" s="303" t="str">
        <f t="shared" si="23"/>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21"/>
        <v/>
      </c>
      <c r="T424" s="264" t="str">
        <f ca="1">IF(B424="","",IF(ISERROR(MATCH($J424,SorP!$B$1:$B$6230,0)),"",INDIRECT("'SorP'!$A$"&amp;MATCH($J424,SorP!$B$1:$B$6230,0))))</f>
        <v/>
      </c>
      <c r="U424" s="299"/>
      <c r="V424" s="300" t="e">
        <f>IF(C424="",NA(),MATCH($B424&amp;$C424,'Smelter Look-up'!$J:$J,0))</f>
        <v>#N/A</v>
      </c>
      <c r="W424" s="301"/>
      <c r="X424" s="301">
        <f t="shared" ca="1" si="22"/>
        <v>0</v>
      </c>
      <c r="Y424" s="301"/>
      <c r="Z424" s="301"/>
      <c r="AB424" s="303" t="str">
        <f t="shared" si="23"/>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21"/>
        <v/>
      </c>
      <c r="T425" s="264" t="str">
        <f ca="1">IF(B425="","",IF(ISERROR(MATCH($J425,SorP!$B$1:$B$6230,0)),"",INDIRECT("'SorP'!$A$"&amp;MATCH($J425,SorP!$B$1:$B$6230,0))))</f>
        <v/>
      </c>
      <c r="U425" s="299"/>
      <c r="V425" s="300" t="e">
        <f>IF(C425="",NA(),MATCH($B425&amp;$C425,'Smelter Look-up'!$J:$J,0))</f>
        <v>#N/A</v>
      </c>
      <c r="W425" s="301"/>
      <c r="X425" s="301">
        <f t="shared" ca="1" si="22"/>
        <v>0</v>
      </c>
      <c r="Y425" s="301"/>
      <c r="Z425" s="301"/>
      <c r="AB425" s="303" t="str">
        <f t="shared" si="23"/>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21"/>
        <v/>
      </c>
      <c r="T426" s="264" t="str">
        <f ca="1">IF(B426="","",IF(ISERROR(MATCH($J426,SorP!$B$1:$B$6230,0)),"",INDIRECT("'SorP'!$A$"&amp;MATCH($J426,SorP!$B$1:$B$6230,0))))</f>
        <v/>
      </c>
      <c r="U426" s="299"/>
      <c r="V426" s="300" t="e">
        <f>IF(C426="",NA(),MATCH($B426&amp;$C426,'Smelter Look-up'!$J:$J,0))</f>
        <v>#N/A</v>
      </c>
      <c r="W426" s="301"/>
      <c r="X426" s="301">
        <f t="shared" ca="1" si="22"/>
        <v>0</v>
      </c>
      <c r="Y426" s="301"/>
      <c r="Z426" s="301"/>
      <c r="AB426" s="303" t="str">
        <f t="shared" si="23"/>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21"/>
        <v/>
      </c>
      <c r="T427" s="264" t="str">
        <f ca="1">IF(B427="","",IF(ISERROR(MATCH($J427,SorP!$B$1:$B$6230,0)),"",INDIRECT("'SorP'!$A$"&amp;MATCH($J427,SorP!$B$1:$B$6230,0))))</f>
        <v/>
      </c>
      <c r="U427" s="299"/>
      <c r="V427" s="300" t="e">
        <f>IF(C427="",NA(),MATCH($B427&amp;$C427,'Smelter Look-up'!$J:$J,0))</f>
        <v>#N/A</v>
      </c>
      <c r="W427" s="301"/>
      <c r="X427" s="301">
        <f t="shared" ca="1" si="22"/>
        <v>0</v>
      </c>
      <c r="Y427" s="301"/>
      <c r="Z427" s="301"/>
      <c r="AB427" s="303" t="str">
        <f t="shared" si="23"/>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21"/>
        <v/>
      </c>
      <c r="T428" s="264" t="str">
        <f ca="1">IF(B428="","",IF(ISERROR(MATCH($J428,SorP!$B$1:$B$6230,0)),"",INDIRECT("'SorP'!$A$"&amp;MATCH($J428,SorP!$B$1:$B$6230,0))))</f>
        <v/>
      </c>
      <c r="U428" s="299"/>
      <c r="V428" s="300" t="e">
        <f>IF(C428="",NA(),MATCH($B428&amp;$C428,'Smelter Look-up'!$J:$J,0))</f>
        <v>#N/A</v>
      </c>
      <c r="W428" s="301"/>
      <c r="X428" s="301">
        <f t="shared" ca="1" si="22"/>
        <v>0</v>
      </c>
      <c r="Y428" s="301"/>
      <c r="Z428" s="301"/>
      <c r="AB428" s="303" t="str">
        <f t="shared" si="23"/>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21"/>
        <v/>
      </c>
      <c r="T429" s="264" t="str">
        <f ca="1">IF(B429="","",IF(ISERROR(MATCH($J429,SorP!$B$1:$B$6230,0)),"",INDIRECT("'SorP'!$A$"&amp;MATCH($J429,SorP!$B$1:$B$6230,0))))</f>
        <v/>
      </c>
      <c r="U429" s="299"/>
      <c r="V429" s="300" t="e">
        <f>IF(C429="",NA(),MATCH($B429&amp;$C429,'Smelter Look-up'!$J:$J,0))</f>
        <v>#N/A</v>
      </c>
      <c r="W429" s="301"/>
      <c r="X429" s="301">
        <f t="shared" ca="1" si="22"/>
        <v>0</v>
      </c>
      <c r="Y429" s="301"/>
      <c r="Z429" s="301"/>
      <c r="AB429" s="303" t="str">
        <f t="shared" si="23"/>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21"/>
        <v/>
      </c>
      <c r="T430" s="264" t="str">
        <f ca="1">IF(B430="","",IF(ISERROR(MATCH($J430,SorP!$B$1:$B$6230,0)),"",INDIRECT("'SorP'!$A$"&amp;MATCH($J430,SorP!$B$1:$B$6230,0))))</f>
        <v/>
      </c>
      <c r="U430" s="299"/>
      <c r="V430" s="300" t="e">
        <f>IF(C430="",NA(),MATCH($B430&amp;$C430,'Smelter Look-up'!$J:$J,0))</f>
        <v>#N/A</v>
      </c>
      <c r="W430" s="301"/>
      <c r="X430" s="301">
        <f t="shared" ca="1" si="22"/>
        <v>0</v>
      </c>
      <c r="Y430" s="301"/>
      <c r="Z430" s="301"/>
      <c r="AB430" s="303" t="str">
        <f t="shared" si="23"/>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21"/>
        <v/>
      </c>
      <c r="T431" s="264" t="str">
        <f ca="1">IF(B431="","",IF(ISERROR(MATCH($J431,SorP!$B$1:$B$6230,0)),"",INDIRECT("'SorP'!$A$"&amp;MATCH($J431,SorP!$B$1:$B$6230,0))))</f>
        <v/>
      </c>
      <c r="U431" s="299"/>
      <c r="V431" s="300" t="e">
        <f>IF(C431="",NA(),MATCH($B431&amp;$C431,'Smelter Look-up'!$J:$J,0))</f>
        <v>#N/A</v>
      </c>
      <c r="W431" s="301"/>
      <c r="X431" s="301">
        <f t="shared" ca="1" si="22"/>
        <v>0</v>
      </c>
      <c r="Y431" s="301"/>
      <c r="Z431" s="301"/>
      <c r="AB431" s="303" t="str">
        <f t="shared" si="23"/>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21"/>
        <v/>
      </c>
      <c r="T432" s="264" t="str">
        <f ca="1">IF(B432="","",IF(ISERROR(MATCH($J432,SorP!$B$1:$B$6230,0)),"",INDIRECT("'SorP'!$A$"&amp;MATCH($J432,SorP!$B$1:$B$6230,0))))</f>
        <v/>
      </c>
      <c r="U432" s="299"/>
      <c r="V432" s="300" t="e">
        <f>IF(C432="",NA(),MATCH($B432&amp;$C432,'Smelter Look-up'!$J:$J,0))</f>
        <v>#N/A</v>
      </c>
      <c r="W432" s="301"/>
      <c r="X432" s="301">
        <f t="shared" ca="1" si="22"/>
        <v>0</v>
      </c>
      <c r="Y432" s="301"/>
      <c r="Z432" s="301"/>
      <c r="AB432" s="303" t="str">
        <f t="shared" si="23"/>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21"/>
        <v/>
      </c>
      <c r="T433" s="264" t="str">
        <f ca="1">IF(B433="","",IF(ISERROR(MATCH($J433,SorP!$B$1:$B$6230,0)),"",INDIRECT("'SorP'!$A$"&amp;MATCH($J433,SorP!$B$1:$B$6230,0))))</f>
        <v/>
      </c>
      <c r="U433" s="299"/>
      <c r="V433" s="300" t="e">
        <f>IF(C433="",NA(),MATCH($B433&amp;$C433,'Smelter Look-up'!$J:$J,0))</f>
        <v>#N/A</v>
      </c>
      <c r="W433" s="301"/>
      <c r="X433" s="301">
        <f t="shared" ca="1" si="22"/>
        <v>0</v>
      </c>
      <c r="Y433" s="301"/>
      <c r="Z433" s="301"/>
      <c r="AB433" s="303" t="str">
        <f t="shared" si="23"/>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21"/>
        <v/>
      </c>
      <c r="T434" s="264" t="str">
        <f ca="1">IF(B434="","",IF(ISERROR(MATCH($J434,SorP!$B$1:$B$6230,0)),"",INDIRECT("'SorP'!$A$"&amp;MATCH($J434,SorP!$B$1:$B$6230,0))))</f>
        <v/>
      </c>
      <c r="U434" s="299"/>
      <c r="V434" s="300" t="e">
        <f>IF(C434="",NA(),MATCH($B434&amp;$C434,'Smelter Look-up'!$J:$J,0))</f>
        <v>#N/A</v>
      </c>
      <c r="W434" s="301"/>
      <c r="X434" s="301">
        <f t="shared" ca="1" si="22"/>
        <v>0</v>
      </c>
      <c r="Y434" s="301"/>
      <c r="Z434" s="301"/>
      <c r="AB434" s="303" t="str">
        <f t="shared" si="23"/>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21"/>
        <v/>
      </c>
      <c r="T435" s="264" t="str">
        <f ca="1">IF(B435="","",IF(ISERROR(MATCH($J435,SorP!$B$1:$B$6230,0)),"",INDIRECT("'SorP'!$A$"&amp;MATCH($J435,SorP!$B$1:$B$6230,0))))</f>
        <v/>
      </c>
      <c r="U435" s="299"/>
      <c r="V435" s="300" t="e">
        <f>IF(C435="",NA(),MATCH($B435&amp;$C435,'Smelter Look-up'!$J:$J,0))</f>
        <v>#N/A</v>
      </c>
      <c r="W435" s="301"/>
      <c r="X435" s="301">
        <f t="shared" ca="1" si="22"/>
        <v>0</v>
      </c>
      <c r="Y435" s="301"/>
      <c r="Z435" s="301"/>
      <c r="AB435" s="303" t="str">
        <f t="shared" si="23"/>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21"/>
        <v/>
      </c>
      <c r="T436" s="264" t="str">
        <f ca="1">IF(B436="","",IF(ISERROR(MATCH($J436,SorP!$B$1:$B$6230,0)),"",INDIRECT("'SorP'!$A$"&amp;MATCH($J436,SorP!$B$1:$B$6230,0))))</f>
        <v/>
      </c>
      <c r="U436" s="299"/>
      <c r="V436" s="300" t="e">
        <f>IF(C436="",NA(),MATCH($B436&amp;$C436,'Smelter Look-up'!$J:$J,0))</f>
        <v>#N/A</v>
      </c>
      <c r="W436" s="301"/>
      <c r="X436" s="301">
        <f t="shared" ca="1" si="22"/>
        <v>0</v>
      </c>
      <c r="Y436" s="301"/>
      <c r="Z436" s="301"/>
      <c r="AB436" s="303" t="str">
        <f t="shared" si="23"/>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21"/>
        <v/>
      </c>
      <c r="T437" s="264" t="str">
        <f ca="1">IF(B437="","",IF(ISERROR(MATCH($J437,SorP!$B$1:$B$6230,0)),"",INDIRECT("'SorP'!$A$"&amp;MATCH($J437,SorP!$B$1:$B$6230,0))))</f>
        <v/>
      </c>
      <c r="U437" s="299"/>
      <c r="V437" s="300" t="e">
        <f>IF(C437="",NA(),MATCH($B437&amp;$C437,'Smelter Look-up'!$J:$J,0))</f>
        <v>#N/A</v>
      </c>
      <c r="W437" s="301"/>
      <c r="X437" s="301">
        <f t="shared" ca="1" si="22"/>
        <v>0</v>
      </c>
      <c r="Y437" s="301"/>
      <c r="Z437" s="301"/>
      <c r="AB437" s="303" t="str">
        <f t="shared" si="23"/>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21"/>
        <v/>
      </c>
      <c r="T438" s="264" t="str">
        <f ca="1">IF(B438="","",IF(ISERROR(MATCH($J438,SorP!$B$1:$B$6230,0)),"",INDIRECT("'SorP'!$A$"&amp;MATCH($J438,SorP!$B$1:$B$6230,0))))</f>
        <v/>
      </c>
      <c r="U438" s="299"/>
      <c r="V438" s="300" t="e">
        <f>IF(C438="",NA(),MATCH($B438&amp;$C438,'Smelter Look-up'!$J:$J,0))</f>
        <v>#N/A</v>
      </c>
      <c r="W438" s="301"/>
      <c r="X438" s="301">
        <f t="shared" ca="1" si="22"/>
        <v>0</v>
      </c>
      <c r="Y438" s="301"/>
      <c r="Z438" s="301"/>
      <c r="AB438" s="303" t="str">
        <f t="shared" si="23"/>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21"/>
        <v/>
      </c>
      <c r="T439" s="264" t="str">
        <f ca="1">IF(B439="","",IF(ISERROR(MATCH($J439,SorP!$B$1:$B$6230,0)),"",INDIRECT("'SorP'!$A$"&amp;MATCH($J439,SorP!$B$1:$B$6230,0))))</f>
        <v/>
      </c>
      <c r="U439" s="299"/>
      <c r="V439" s="300" t="e">
        <f>IF(C439="",NA(),MATCH($B439&amp;$C439,'Smelter Look-up'!$J:$J,0))</f>
        <v>#N/A</v>
      </c>
      <c r="W439" s="301"/>
      <c r="X439" s="301">
        <f t="shared" ca="1" si="22"/>
        <v>0</v>
      </c>
      <c r="Y439" s="301"/>
      <c r="Z439" s="301"/>
      <c r="AB439" s="303" t="str">
        <f t="shared" si="23"/>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21"/>
        <v/>
      </c>
      <c r="T440" s="264" t="str">
        <f ca="1">IF(B440="","",IF(ISERROR(MATCH($J440,SorP!$B$1:$B$6230,0)),"",INDIRECT("'SorP'!$A$"&amp;MATCH($J440,SorP!$B$1:$B$6230,0))))</f>
        <v/>
      </c>
      <c r="U440" s="299"/>
      <c r="V440" s="300" t="e">
        <f>IF(C440="",NA(),MATCH($B440&amp;$C440,'Smelter Look-up'!$J:$J,0))</f>
        <v>#N/A</v>
      </c>
      <c r="W440" s="301"/>
      <c r="X440" s="301">
        <f t="shared" ca="1" si="22"/>
        <v>0</v>
      </c>
      <c r="Y440" s="301"/>
      <c r="Z440" s="301"/>
      <c r="AB440" s="303" t="str">
        <f t="shared" si="23"/>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21"/>
        <v/>
      </c>
      <c r="T441" s="264" t="str">
        <f ca="1">IF(B441="","",IF(ISERROR(MATCH($J441,SorP!$B$1:$B$6230,0)),"",INDIRECT("'SorP'!$A$"&amp;MATCH($J441,SorP!$B$1:$B$6230,0))))</f>
        <v/>
      </c>
      <c r="U441" s="299"/>
      <c r="V441" s="300" t="e">
        <f>IF(C441="",NA(),MATCH($B441&amp;$C441,'Smelter Look-up'!$J:$J,0))</f>
        <v>#N/A</v>
      </c>
      <c r="W441" s="301"/>
      <c r="X441" s="301">
        <f t="shared" ca="1" si="22"/>
        <v>0</v>
      </c>
      <c r="Y441" s="301"/>
      <c r="Z441" s="301"/>
      <c r="AB441" s="303" t="str">
        <f t="shared" si="23"/>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21"/>
        <v/>
      </c>
      <c r="T442" s="264" t="str">
        <f ca="1">IF(B442="","",IF(ISERROR(MATCH($J442,SorP!$B$1:$B$6230,0)),"",INDIRECT("'SorP'!$A$"&amp;MATCH($J442,SorP!$B$1:$B$6230,0))))</f>
        <v/>
      </c>
      <c r="U442" s="299"/>
      <c r="V442" s="300" t="e">
        <f>IF(C442="",NA(),MATCH($B442&amp;$C442,'Smelter Look-up'!$J:$J,0))</f>
        <v>#N/A</v>
      </c>
      <c r="W442" s="301"/>
      <c r="X442" s="301">
        <f t="shared" ca="1" si="22"/>
        <v>0</v>
      </c>
      <c r="Y442" s="301"/>
      <c r="Z442" s="301"/>
      <c r="AB442" s="303" t="str">
        <f t="shared" si="23"/>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21"/>
        <v/>
      </c>
      <c r="T443" s="264" t="str">
        <f ca="1">IF(B443="","",IF(ISERROR(MATCH($J443,SorP!$B$1:$B$6230,0)),"",INDIRECT("'SorP'!$A$"&amp;MATCH($J443,SorP!$B$1:$B$6230,0))))</f>
        <v/>
      </c>
      <c r="U443" s="299"/>
      <c r="V443" s="300" t="e">
        <f>IF(C443="",NA(),MATCH($B443&amp;$C443,'Smelter Look-up'!$J:$J,0))</f>
        <v>#N/A</v>
      </c>
      <c r="W443" s="301"/>
      <c r="X443" s="301">
        <f t="shared" ca="1" si="22"/>
        <v>0</v>
      </c>
      <c r="Y443" s="301"/>
      <c r="Z443" s="301"/>
      <c r="AB443" s="303" t="str">
        <f t="shared" si="23"/>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21"/>
        <v/>
      </c>
      <c r="T444" s="264" t="str">
        <f ca="1">IF(B444="","",IF(ISERROR(MATCH($J444,SorP!$B$1:$B$6230,0)),"",INDIRECT("'SorP'!$A$"&amp;MATCH($J444,SorP!$B$1:$B$6230,0))))</f>
        <v/>
      </c>
      <c r="U444" s="299"/>
      <c r="V444" s="300" t="e">
        <f>IF(C444="",NA(),MATCH($B444&amp;$C444,'Smelter Look-up'!$J:$J,0))</f>
        <v>#N/A</v>
      </c>
      <c r="W444" s="301"/>
      <c r="X444" s="301">
        <f t="shared" ca="1" si="22"/>
        <v>0</v>
      </c>
      <c r="Y444" s="301"/>
      <c r="Z444" s="301"/>
      <c r="AB444" s="303" t="str">
        <f t="shared" si="23"/>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21"/>
        <v/>
      </c>
      <c r="T445" s="264" t="str">
        <f ca="1">IF(B445="","",IF(ISERROR(MATCH($J445,SorP!$B$1:$B$6230,0)),"",INDIRECT("'SorP'!$A$"&amp;MATCH($J445,SorP!$B$1:$B$6230,0))))</f>
        <v/>
      </c>
      <c r="U445" s="299"/>
      <c r="V445" s="300" t="e">
        <f>IF(C445="",NA(),MATCH($B445&amp;$C445,'Smelter Look-up'!$J:$J,0))</f>
        <v>#N/A</v>
      </c>
      <c r="W445" s="301"/>
      <c r="X445" s="301">
        <f t="shared" ca="1" si="22"/>
        <v>0</v>
      </c>
      <c r="Y445" s="301"/>
      <c r="Z445" s="301"/>
      <c r="AB445" s="303" t="str">
        <f t="shared" si="23"/>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21"/>
        <v/>
      </c>
      <c r="T446" s="264" t="str">
        <f ca="1">IF(B446="","",IF(ISERROR(MATCH($J446,SorP!$B$1:$B$6230,0)),"",INDIRECT("'SorP'!$A$"&amp;MATCH($J446,SorP!$B$1:$B$6230,0))))</f>
        <v/>
      </c>
      <c r="U446" s="299"/>
      <c r="V446" s="300" t="e">
        <f>IF(C446="",NA(),MATCH($B446&amp;$C446,'Smelter Look-up'!$J:$J,0))</f>
        <v>#N/A</v>
      </c>
      <c r="W446" s="301"/>
      <c r="X446" s="301">
        <f t="shared" ca="1" si="22"/>
        <v>0</v>
      </c>
      <c r="Y446" s="301"/>
      <c r="Z446" s="301"/>
      <c r="AB446" s="303" t="str">
        <f t="shared" si="23"/>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21"/>
        <v/>
      </c>
      <c r="T447" s="264" t="str">
        <f ca="1">IF(B447="","",IF(ISERROR(MATCH($J447,SorP!$B$1:$B$6230,0)),"",INDIRECT("'SorP'!$A$"&amp;MATCH($J447,SorP!$B$1:$B$6230,0))))</f>
        <v/>
      </c>
      <c r="U447" s="299"/>
      <c r="V447" s="300" t="e">
        <f>IF(C447="",NA(),MATCH($B447&amp;$C447,'Smelter Look-up'!$J:$J,0))</f>
        <v>#N/A</v>
      </c>
      <c r="W447" s="301"/>
      <c r="X447" s="301">
        <f t="shared" ca="1" si="22"/>
        <v>0</v>
      </c>
      <c r="Y447" s="301"/>
      <c r="Z447" s="301"/>
      <c r="AB447" s="303" t="str">
        <f t="shared" si="23"/>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21"/>
        <v/>
      </c>
      <c r="T448" s="264" t="str">
        <f ca="1">IF(B448="","",IF(ISERROR(MATCH($J448,SorP!$B$1:$B$6230,0)),"",INDIRECT("'SorP'!$A$"&amp;MATCH($J448,SorP!$B$1:$B$6230,0))))</f>
        <v/>
      </c>
      <c r="U448" s="299"/>
      <c r="V448" s="300" t="e">
        <f>IF(C448="",NA(),MATCH($B448&amp;$C448,'Smelter Look-up'!$J:$J,0))</f>
        <v>#N/A</v>
      </c>
      <c r="W448" s="301"/>
      <c r="X448" s="301">
        <f t="shared" ca="1" si="22"/>
        <v>0</v>
      </c>
      <c r="Y448" s="301"/>
      <c r="Z448" s="301"/>
      <c r="AB448" s="303" t="str">
        <f t="shared" si="23"/>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21"/>
        <v/>
      </c>
      <c r="T449" s="264" t="str">
        <f ca="1">IF(B449="","",IF(ISERROR(MATCH($J449,SorP!$B$1:$B$6230,0)),"",INDIRECT("'SorP'!$A$"&amp;MATCH($J449,SorP!$B$1:$B$6230,0))))</f>
        <v/>
      </c>
      <c r="U449" s="299"/>
      <c r="V449" s="300" t="e">
        <f>IF(C449="",NA(),MATCH($B449&amp;$C449,'Smelter Look-up'!$J:$J,0))</f>
        <v>#N/A</v>
      </c>
      <c r="W449" s="301"/>
      <c r="X449" s="301">
        <f t="shared" ca="1" si="22"/>
        <v>0</v>
      </c>
      <c r="Y449" s="301"/>
      <c r="Z449" s="301"/>
      <c r="AB449" s="303" t="str">
        <f t="shared" si="23"/>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21"/>
        <v/>
      </c>
      <c r="T450" s="264" t="str">
        <f ca="1">IF(B450="","",IF(ISERROR(MATCH($J450,SorP!$B$1:$B$6230,0)),"",INDIRECT("'SorP'!$A$"&amp;MATCH($J450,SorP!$B$1:$B$6230,0))))</f>
        <v/>
      </c>
      <c r="U450" s="299"/>
      <c r="V450" s="300" t="e">
        <f>IF(C450="",NA(),MATCH($B450&amp;$C450,'Smelter Look-up'!$J:$J,0))</f>
        <v>#N/A</v>
      </c>
      <c r="W450" s="301"/>
      <c r="X450" s="301">
        <f t="shared" ca="1" si="22"/>
        <v>0</v>
      </c>
      <c r="Y450" s="301"/>
      <c r="Z450" s="301"/>
      <c r="AB450" s="303" t="str">
        <f t="shared" si="23"/>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1"/>
        <v/>
      </c>
      <c r="T451" s="264" t="str">
        <f ca="1">IF(B451="","",IF(ISERROR(MATCH($J451,SorP!$B$1:$B$6230,0)),"",INDIRECT("'SorP'!$A$"&amp;MATCH($J451,SorP!$B$1:$B$6230,0))))</f>
        <v/>
      </c>
      <c r="U451" s="299"/>
      <c r="V451" s="300" t="e">
        <f>IF(C451="",NA(),MATCH($B451&amp;$C451,'Smelter Look-up'!$J:$J,0))</f>
        <v>#N/A</v>
      </c>
      <c r="W451" s="301"/>
      <c r="X451" s="301">
        <f t="shared" ca="1" si="22"/>
        <v>0</v>
      </c>
      <c r="Y451" s="301"/>
      <c r="Z451" s="301"/>
      <c r="AB451" s="303" t="str">
        <f t="shared" si="23"/>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1"/>
        <v/>
      </c>
      <c r="T452" s="264" t="str">
        <f ca="1">IF(B452="","",IF(ISERROR(MATCH($J452,SorP!$B$1:$B$6230,0)),"",INDIRECT("'SorP'!$A$"&amp;MATCH($J452,SorP!$B$1:$B$6230,0))))</f>
        <v/>
      </c>
      <c r="U452" s="299"/>
      <c r="V452" s="300" t="e">
        <f>IF(C452="",NA(),MATCH($B452&amp;$C452,'Smelter Look-up'!$J:$J,0))</f>
        <v>#N/A</v>
      </c>
      <c r="W452" s="301"/>
      <c r="X452" s="301">
        <f t="shared" ca="1" si="22"/>
        <v>0</v>
      </c>
      <c r="Y452" s="301"/>
      <c r="Z452" s="301"/>
      <c r="AB452" s="303" t="str">
        <f t="shared" si="23"/>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1"/>
        <v/>
      </c>
      <c r="T453" s="264" t="str">
        <f ca="1">IF(B453="","",IF(ISERROR(MATCH($J453,SorP!$B$1:$B$6230,0)),"",INDIRECT("'SorP'!$A$"&amp;MATCH($J453,SorP!$B$1:$B$6230,0))))</f>
        <v/>
      </c>
      <c r="U453" s="299"/>
      <c r="V453" s="300" t="e">
        <f>IF(C453="",NA(),MATCH($B453&amp;$C453,'Smelter Look-up'!$J:$J,0))</f>
        <v>#N/A</v>
      </c>
      <c r="W453" s="301"/>
      <c r="X453" s="301">
        <f t="shared" ca="1" si="22"/>
        <v>0</v>
      </c>
      <c r="Y453" s="301"/>
      <c r="Z453" s="301"/>
      <c r="AB453" s="303" t="str">
        <f t="shared" si="23"/>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4">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5">IF(AND(C454="Smelter not listed",OR(LEN(D454)=0,LEN(E454)=0)),1,0)</f>
        <v>0</v>
      </c>
      <c r="Y454" s="301"/>
      <c r="Z454" s="301"/>
      <c r="AB454" s="303" t="str">
        <f t="shared" ref="AB454:AB517" si="26">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4"/>
        <v/>
      </c>
      <c r="T455" s="264" t="str">
        <f ca="1">IF(B455="","",IF(ISERROR(MATCH($J455,SorP!$B$1:$B$6230,0)),"",INDIRECT("'SorP'!$A$"&amp;MATCH($J455,SorP!$B$1:$B$6230,0))))</f>
        <v/>
      </c>
      <c r="U455" s="299"/>
      <c r="V455" s="300" t="e">
        <f>IF(C455="",NA(),MATCH($B455&amp;$C455,'Smelter Look-up'!$J:$J,0))</f>
        <v>#N/A</v>
      </c>
      <c r="W455" s="301"/>
      <c r="X455" s="301">
        <f t="shared" ca="1" si="25"/>
        <v>0</v>
      </c>
      <c r="Y455" s="301"/>
      <c r="Z455" s="301"/>
      <c r="AB455" s="303" t="str">
        <f t="shared" si="26"/>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4"/>
        <v/>
      </c>
      <c r="T456" s="264" t="str">
        <f ca="1">IF(B456="","",IF(ISERROR(MATCH($J456,SorP!$B$1:$B$6230,0)),"",INDIRECT("'SorP'!$A$"&amp;MATCH($J456,SorP!$B$1:$B$6230,0))))</f>
        <v/>
      </c>
      <c r="U456" s="299"/>
      <c r="V456" s="300" t="e">
        <f>IF(C456="",NA(),MATCH($B456&amp;$C456,'Smelter Look-up'!$J:$J,0))</f>
        <v>#N/A</v>
      </c>
      <c r="W456" s="301"/>
      <c r="X456" s="301">
        <f t="shared" ca="1" si="25"/>
        <v>0</v>
      </c>
      <c r="Y456" s="301"/>
      <c r="Z456" s="301"/>
      <c r="AB456" s="303" t="str">
        <f t="shared" si="26"/>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4"/>
        <v/>
      </c>
      <c r="T457" s="264" t="str">
        <f ca="1">IF(B457="","",IF(ISERROR(MATCH($J457,SorP!$B$1:$B$6230,0)),"",INDIRECT("'SorP'!$A$"&amp;MATCH($J457,SorP!$B$1:$B$6230,0))))</f>
        <v/>
      </c>
      <c r="U457" s="299"/>
      <c r="V457" s="300" t="e">
        <f>IF(C457="",NA(),MATCH($B457&amp;$C457,'Smelter Look-up'!$J:$J,0))</f>
        <v>#N/A</v>
      </c>
      <c r="W457" s="301"/>
      <c r="X457" s="301">
        <f t="shared" ca="1" si="25"/>
        <v>0</v>
      </c>
      <c r="Y457" s="301"/>
      <c r="Z457" s="301"/>
      <c r="AB457" s="303" t="str">
        <f t="shared" si="26"/>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4"/>
        <v/>
      </c>
      <c r="T458" s="264" t="str">
        <f ca="1">IF(B458="","",IF(ISERROR(MATCH($J458,SorP!$B$1:$B$6230,0)),"",INDIRECT("'SorP'!$A$"&amp;MATCH($J458,SorP!$B$1:$B$6230,0))))</f>
        <v/>
      </c>
      <c r="U458" s="299"/>
      <c r="V458" s="300" t="e">
        <f>IF(C458="",NA(),MATCH($B458&amp;$C458,'Smelter Look-up'!$J:$J,0))</f>
        <v>#N/A</v>
      </c>
      <c r="W458" s="301"/>
      <c r="X458" s="301">
        <f t="shared" ca="1" si="25"/>
        <v>0</v>
      </c>
      <c r="Y458" s="301"/>
      <c r="Z458" s="301"/>
      <c r="AB458" s="303" t="str">
        <f t="shared" si="26"/>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4"/>
        <v/>
      </c>
      <c r="T459" s="264" t="str">
        <f ca="1">IF(B459="","",IF(ISERROR(MATCH($J459,SorP!$B$1:$B$6230,0)),"",INDIRECT("'SorP'!$A$"&amp;MATCH($J459,SorP!$B$1:$B$6230,0))))</f>
        <v/>
      </c>
      <c r="U459" s="299"/>
      <c r="V459" s="300" t="e">
        <f>IF(C459="",NA(),MATCH($B459&amp;$C459,'Smelter Look-up'!$J:$J,0))</f>
        <v>#N/A</v>
      </c>
      <c r="W459" s="301"/>
      <c r="X459" s="301">
        <f t="shared" ca="1" si="25"/>
        <v>0</v>
      </c>
      <c r="Y459" s="301"/>
      <c r="Z459" s="301"/>
      <c r="AB459" s="303" t="str">
        <f t="shared" si="26"/>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4"/>
        <v/>
      </c>
      <c r="T460" s="264" t="str">
        <f ca="1">IF(B460="","",IF(ISERROR(MATCH($J460,SorP!$B$1:$B$6230,0)),"",INDIRECT("'SorP'!$A$"&amp;MATCH($J460,SorP!$B$1:$B$6230,0))))</f>
        <v/>
      </c>
      <c r="U460" s="299"/>
      <c r="V460" s="300" t="e">
        <f>IF(C460="",NA(),MATCH($B460&amp;$C460,'Smelter Look-up'!$J:$J,0))</f>
        <v>#N/A</v>
      </c>
      <c r="W460" s="301"/>
      <c r="X460" s="301">
        <f t="shared" ca="1" si="25"/>
        <v>0</v>
      </c>
      <c r="Y460" s="301"/>
      <c r="Z460" s="301"/>
      <c r="AB460" s="303" t="str">
        <f t="shared" si="26"/>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4"/>
        <v/>
      </c>
      <c r="T461" s="264" t="str">
        <f ca="1">IF(B461="","",IF(ISERROR(MATCH($J461,SorP!$B$1:$B$6230,0)),"",INDIRECT("'SorP'!$A$"&amp;MATCH($J461,SorP!$B$1:$B$6230,0))))</f>
        <v/>
      </c>
      <c r="U461" s="299"/>
      <c r="V461" s="300" t="e">
        <f>IF(C461="",NA(),MATCH($B461&amp;$C461,'Smelter Look-up'!$J:$J,0))</f>
        <v>#N/A</v>
      </c>
      <c r="W461" s="301"/>
      <c r="X461" s="301">
        <f t="shared" ca="1" si="25"/>
        <v>0</v>
      </c>
      <c r="Y461" s="301"/>
      <c r="Z461" s="301"/>
      <c r="AB461" s="303" t="str">
        <f t="shared" si="26"/>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4"/>
        <v/>
      </c>
      <c r="T462" s="264" t="str">
        <f ca="1">IF(B462="","",IF(ISERROR(MATCH($J462,SorP!$B$1:$B$6230,0)),"",INDIRECT("'SorP'!$A$"&amp;MATCH($J462,SorP!$B$1:$B$6230,0))))</f>
        <v/>
      </c>
      <c r="U462" s="299"/>
      <c r="V462" s="300" t="e">
        <f>IF(C462="",NA(),MATCH($B462&amp;$C462,'Smelter Look-up'!$J:$J,0))</f>
        <v>#N/A</v>
      </c>
      <c r="W462" s="301"/>
      <c r="X462" s="301">
        <f t="shared" ca="1" si="25"/>
        <v>0</v>
      </c>
      <c r="Y462" s="301"/>
      <c r="Z462" s="301"/>
      <c r="AB462" s="303" t="str">
        <f t="shared" si="26"/>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4"/>
        <v/>
      </c>
      <c r="T463" s="264" t="str">
        <f ca="1">IF(B463="","",IF(ISERROR(MATCH($J463,SorP!$B$1:$B$6230,0)),"",INDIRECT("'SorP'!$A$"&amp;MATCH($J463,SorP!$B$1:$B$6230,0))))</f>
        <v/>
      </c>
      <c r="U463" s="299"/>
      <c r="V463" s="300" t="e">
        <f>IF(C463="",NA(),MATCH($B463&amp;$C463,'Smelter Look-up'!$J:$J,0))</f>
        <v>#N/A</v>
      </c>
      <c r="W463" s="301"/>
      <c r="X463" s="301">
        <f t="shared" ca="1" si="25"/>
        <v>0</v>
      </c>
      <c r="Y463" s="301"/>
      <c r="Z463" s="301"/>
      <c r="AB463" s="303" t="str">
        <f t="shared" si="26"/>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4"/>
        <v/>
      </c>
      <c r="T464" s="264" t="str">
        <f ca="1">IF(B464="","",IF(ISERROR(MATCH($J464,SorP!$B$1:$B$6230,0)),"",INDIRECT("'SorP'!$A$"&amp;MATCH($J464,SorP!$B$1:$B$6230,0))))</f>
        <v/>
      </c>
      <c r="U464" s="299"/>
      <c r="V464" s="300" t="e">
        <f>IF(C464="",NA(),MATCH($B464&amp;$C464,'Smelter Look-up'!$J:$J,0))</f>
        <v>#N/A</v>
      </c>
      <c r="W464" s="301"/>
      <c r="X464" s="301">
        <f t="shared" ca="1" si="25"/>
        <v>0</v>
      </c>
      <c r="Y464" s="301"/>
      <c r="Z464" s="301"/>
      <c r="AB464" s="303" t="str">
        <f t="shared" si="26"/>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4"/>
        <v/>
      </c>
      <c r="T465" s="264" t="str">
        <f ca="1">IF(B465="","",IF(ISERROR(MATCH($J465,SorP!$B$1:$B$6230,0)),"",INDIRECT("'SorP'!$A$"&amp;MATCH($J465,SorP!$B$1:$B$6230,0))))</f>
        <v/>
      </c>
      <c r="U465" s="299"/>
      <c r="V465" s="300" t="e">
        <f>IF(C465="",NA(),MATCH($B465&amp;$C465,'Smelter Look-up'!$J:$J,0))</f>
        <v>#N/A</v>
      </c>
      <c r="W465" s="301"/>
      <c r="X465" s="301">
        <f t="shared" ca="1" si="25"/>
        <v>0</v>
      </c>
      <c r="Y465" s="301"/>
      <c r="Z465" s="301"/>
      <c r="AB465" s="303" t="str">
        <f t="shared" si="26"/>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4"/>
        <v/>
      </c>
      <c r="T466" s="264" t="str">
        <f ca="1">IF(B466="","",IF(ISERROR(MATCH($J466,SorP!$B$1:$B$6230,0)),"",INDIRECT("'SorP'!$A$"&amp;MATCH($J466,SorP!$B$1:$B$6230,0))))</f>
        <v/>
      </c>
      <c r="U466" s="299"/>
      <c r="V466" s="300" t="e">
        <f>IF(C466="",NA(),MATCH($B466&amp;$C466,'Smelter Look-up'!$J:$J,0))</f>
        <v>#N/A</v>
      </c>
      <c r="W466" s="301"/>
      <c r="X466" s="301">
        <f t="shared" ca="1" si="25"/>
        <v>0</v>
      </c>
      <c r="Y466" s="301"/>
      <c r="Z466" s="301"/>
      <c r="AB466" s="303" t="str">
        <f t="shared" si="26"/>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4"/>
        <v/>
      </c>
      <c r="T467" s="264" t="str">
        <f ca="1">IF(B467="","",IF(ISERROR(MATCH($J467,SorP!$B$1:$B$6230,0)),"",INDIRECT("'SorP'!$A$"&amp;MATCH($J467,SorP!$B$1:$B$6230,0))))</f>
        <v/>
      </c>
      <c r="U467" s="299"/>
      <c r="V467" s="300" t="e">
        <f>IF(C467="",NA(),MATCH($B467&amp;$C467,'Smelter Look-up'!$J:$J,0))</f>
        <v>#N/A</v>
      </c>
      <c r="W467" s="301"/>
      <c r="X467" s="301">
        <f t="shared" ca="1" si="25"/>
        <v>0</v>
      </c>
      <c r="Y467" s="301"/>
      <c r="Z467" s="301"/>
      <c r="AB467" s="303" t="str">
        <f t="shared" si="26"/>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4"/>
        <v/>
      </c>
      <c r="T468" s="264" t="str">
        <f ca="1">IF(B468="","",IF(ISERROR(MATCH($J468,SorP!$B$1:$B$6230,0)),"",INDIRECT("'SorP'!$A$"&amp;MATCH($J468,SorP!$B$1:$B$6230,0))))</f>
        <v/>
      </c>
      <c r="U468" s="299"/>
      <c r="V468" s="300" t="e">
        <f>IF(C468="",NA(),MATCH($B468&amp;$C468,'Smelter Look-up'!$J:$J,0))</f>
        <v>#N/A</v>
      </c>
      <c r="W468" s="301"/>
      <c r="X468" s="301">
        <f t="shared" ca="1" si="25"/>
        <v>0</v>
      </c>
      <c r="Y468" s="301"/>
      <c r="Z468" s="301"/>
      <c r="AB468" s="303" t="str">
        <f t="shared" si="26"/>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4"/>
        <v/>
      </c>
      <c r="T469" s="264" t="str">
        <f ca="1">IF(B469="","",IF(ISERROR(MATCH($J469,SorP!$B$1:$B$6230,0)),"",INDIRECT("'SorP'!$A$"&amp;MATCH($J469,SorP!$B$1:$B$6230,0))))</f>
        <v/>
      </c>
      <c r="U469" s="299"/>
      <c r="V469" s="300" t="e">
        <f>IF(C469="",NA(),MATCH($B469&amp;$C469,'Smelter Look-up'!$J:$J,0))</f>
        <v>#N/A</v>
      </c>
      <c r="W469" s="301"/>
      <c r="X469" s="301">
        <f t="shared" ca="1" si="25"/>
        <v>0</v>
      </c>
      <c r="Y469" s="301"/>
      <c r="Z469" s="301"/>
      <c r="AB469" s="303" t="str">
        <f t="shared" si="26"/>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4"/>
        <v/>
      </c>
      <c r="T470" s="264" t="str">
        <f ca="1">IF(B470="","",IF(ISERROR(MATCH($J470,SorP!$B$1:$B$6230,0)),"",INDIRECT("'SorP'!$A$"&amp;MATCH($J470,SorP!$B$1:$B$6230,0))))</f>
        <v/>
      </c>
      <c r="U470" s="299"/>
      <c r="V470" s="300" t="e">
        <f>IF(C470="",NA(),MATCH($B470&amp;$C470,'Smelter Look-up'!$J:$J,0))</f>
        <v>#N/A</v>
      </c>
      <c r="W470" s="301"/>
      <c r="X470" s="301">
        <f t="shared" ca="1" si="25"/>
        <v>0</v>
      </c>
      <c r="Y470" s="301"/>
      <c r="Z470" s="301"/>
      <c r="AB470" s="303" t="str">
        <f t="shared" si="26"/>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4"/>
        <v/>
      </c>
      <c r="T471" s="264" t="str">
        <f ca="1">IF(B471="","",IF(ISERROR(MATCH($J471,SorP!$B$1:$B$6230,0)),"",INDIRECT("'SorP'!$A$"&amp;MATCH($J471,SorP!$B$1:$B$6230,0))))</f>
        <v/>
      </c>
      <c r="U471" s="299"/>
      <c r="V471" s="300" t="e">
        <f>IF(C471="",NA(),MATCH($B471&amp;$C471,'Smelter Look-up'!$J:$J,0))</f>
        <v>#N/A</v>
      </c>
      <c r="W471" s="301"/>
      <c r="X471" s="301">
        <f t="shared" ca="1" si="25"/>
        <v>0</v>
      </c>
      <c r="Y471" s="301"/>
      <c r="Z471" s="301"/>
      <c r="AB471" s="303" t="str">
        <f t="shared" si="26"/>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4"/>
        <v/>
      </c>
      <c r="T472" s="264" t="str">
        <f ca="1">IF(B472="","",IF(ISERROR(MATCH($J472,SorP!$B$1:$B$6230,0)),"",INDIRECT("'SorP'!$A$"&amp;MATCH($J472,SorP!$B$1:$B$6230,0))))</f>
        <v/>
      </c>
      <c r="U472" s="299"/>
      <c r="V472" s="300" t="e">
        <f>IF(C472="",NA(),MATCH($B472&amp;$C472,'Smelter Look-up'!$J:$J,0))</f>
        <v>#N/A</v>
      </c>
      <c r="W472" s="301"/>
      <c r="X472" s="301">
        <f t="shared" ca="1" si="25"/>
        <v>0</v>
      </c>
      <c r="Y472" s="301"/>
      <c r="Z472" s="301"/>
      <c r="AB472" s="303" t="str">
        <f t="shared" si="26"/>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4"/>
        <v/>
      </c>
      <c r="T473" s="264" t="str">
        <f ca="1">IF(B473="","",IF(ISERROR(MATCH($J473,SorP!$B$1:$B$6230,0)),"",INDIRECT("'SorP'!$A$"&amp;MATCH($J473,SorP!$B$1:$B$6230,0))))</f>
        <v/>
      </c>
      <c r="U473" s="299"/>
      <c r="V473" s="300" t="e">
        <f>IF(C473="",NA(),MATCH($B473&amp;$C473,'Smelter Look-up'!$J:$J,0))</f>
        <v>#N/A</v>
      </c>
      <c r="W473" s="301"/>
      <c r="X473" s="301">
        <f t="shared" ca="1" si="25"/>
        <v>0</v>
      </c>
      <c r="Y473" s="301"/>
      <c r="Z473" s="301"/>
      <c r="AB473" s="303" t="str">
        <f t="shared" si="26"/>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4"/>
        <v/>
      </c>
      <c r="T474" s="264" t="str">
        <f ca="1">IF(B474="","",IF(ISERROR(MATCH($J474,SorP!$B$1:$B$6230,0)),"",INDIRECT("'SorP'!$A$"&amp;MATCH($J474,SorP!$B$1:$B$6230,0))))</f>
        <v/>
      </c>
      <c r="U474" s="299"/>
      <c r="V474" s="300" t="e">
        <f>IF(C474="",NA(),MATCH($B474&amp;$C474,'Smelter Look-up'!$J:$J,0))</f>
        <v>#N/A</v>
      </c>
      <c r="W474" s="301"/>
      <c r="X474" s="301">
        <f t="shared" ca="1" si="25"/>
        <v>0</v>
      </c>
      <c r="Y474" s="301"/>
      <c r="Z474" s="301"/>
      <c r="AB474" s="303" t="str">
        <f t="shared" si="26"/>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4"/>
        <v/>
      </c>
      <c r="T475" s="264" t="str">
        <f ca="1">IF(B475="","",IF(ISERROR(MATCH($J475,SorP!$B$1:$B$6230,0)),"",INDIRECT("'SorP'!$A$"&amp;MATCH($J475,SorP!$B$1:$B$6230,0))))</f>
        <v/>
      </c>
      <c r="U475" s="299"/>
      <c r="V475" s="300" t="e">
        <f>IF(C475="",NA(),MATCH($B475&amp;$C475,'Smelter Look-up'!$J:$J,0))</f>
        <v>#N/A</v>
      </c>
      <c r="W475" s="301"/>
      <c r="X475" s="301">
        <f t="shared" ca="1" si="25"/>
        <v>0</v>
      </c>
      <c r="Y475" s="301"/>
      <c r="Z475" s="301"/>
      <c r="AB475" s="303" t="str">
        <f t="shared" si="26"/>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4"/>
        <v/>
      </c>
      <c r="T476" s="264" t="str">
        <f ca="1">IF(B476="","",IF(ISERROR(MATCH($J476,SorP!$B$1:$B$6230,0)),"",INDIRECT("'SorP'!$A$"&amp;MATCH($J476,SorP!$B$1:$B$6230,0))))</f>
        <v/>
      </c>
      <c r="U476" s="299"/>
      <c r="V476" s="300" t="e">
        <f>IF(C476="",NA(),MATCH($B476&amp;$C476,'Smelter Look-up'!$J:$J,0))</f>
        <v>#N/A</v>
      </c>
      <c r="W476" s="301"/>
      <c r="X476" s="301">
        <f t="shared" ca="1" si="25"/>
        <v>0</v>
      </c>
      <c r="Y476" s="301"/>
      <c r="Z476" s="301"/>
      <c r="AB476" s="303" t="str">
        <f t="shared" si="26"/>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4"/>
        <v/>
      </c>
      <c r="T477" s="264" t="str">
        <f ca="1">IF(B477="","",IF(ISERROR(MATCH($J477,SorP!$B$1:$B$6230,0)),"",INDIRECT("'SorP'!$A$"&amp;MATCH($J477,SorP!$B$1:$B$6230,0))))</f>
        <v/>
      </c>
      <c r="U477" s="299"/>
      <c r="V477" s="300" t="e">
        <f>IF(C477="",NA(),MATCH($B477&amp;$C477,'Smelter Look-up'!$J:$J,0))</f>
        <v>#N/A</v>
      </c>
      <c r="W477" s="301"/>
      <c r="X477" s="301">
        <f t="shared" ca="1" si="25"/>
        <v>0</v>
      </c>
      <c r="Y477" s="301"/>
      <c r="Z477" s="301"/>
      <c r="AB477" s="303" t="str">
        <f t="shared" si="26"/>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4"/>
        <v/>
      </c>
      <c r="T478" s="264" t="str">
        <f ca="1">IF(B478="","",IF(ISERROR(MATCH($J478,SorP!$B$1:$B$6230,0)),"",INDIRECT("'SorP'!$A$"&amp;MATCH($J478,SorP!$B$1:$B$6230,0))))</f>
        <v/>
      </c>
      <c r="U478" s="299"/>
      <c r="V478" s="300" t="e">
        <f>IF(C478="",NA(),MATCH($B478&amp;$C478,'Smelter Look-up'!$J:$J,0))</f>
        <v>#N/A</v>
      </c>
      <c r="W478" s="301"/>
      <c r="X478" s="301">
        <f t="shared" ca="1" si="25"/>
        <v>0</v>
      </c>
      <c r="Y478" s="301"/>
      <c r="Z478" s="301"/>
      <c r="AB478" s="303" t="str">
        <f t="shared" si="26"/>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4"/>
        <v/>
      </c>
      <c r="T479" s="264" t="str">
        <f ca="1">IF(B479="","",IF(ISERROR(MATCH($J479,SorP!$B$1:$B$6230,0)),"",INDIRECT("'SorP'!$A$"&amp;MATCH($J479,SorP!$B$1:$B$6230,0))))</f>
        <v/>
      </c>
      <c r="U479" s="299"/>
      <c r="V479" s="300" t="e">
        <f>IF(C479="",NA(),MATCH($B479&amp;$C479,'Smelter Look-up'!$J:$J,0))</f>
        <v>#N/A</v>
      </c>
      <c r="W479" s="301"/>
      <c r="X479" s="301">
        <f t="shared" ca="1" si="25"/>
        <v>0</v>
      </c>
      <c r="Y479" s="301"/>
      <c r="Z479" s="301"/>
      <c r="AB479" s="303" t="str">
        <f t="shared" si="26"/>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4"/>
        <v/>
      </c>
      <c r="T480" s="264" t="str">
        <f ca="1">IF(B480="","",IF(ISERROR(MATCH($J480,SorP!$B$1:$B$6230,0)),"",INDIRECT("'SorP'!$A$"&amp;MATCH($J480,SorP!$B$1:$B$6230,0))))</f>
        <v/>
      </c>
      <c r="U480" s="299"/>
      <c r="V480" s="300" t="e">
        <f>IF(C480="",NA(),MATCH($B480&amp;$C480,'Smelter Look-up'!$J:$J,0))</f>
        <v>#N/A</v>
      </c>
      <c r="W480" s="301"/>
      <c r="X480" s="301">
        <f t="shared" ca="1" si="25"/>
        <v>0</v>
      </c>
      <c r="Y480" s="301"/>
      <c r="Z480" s="301"/>
      <c r="AB480" s="303" t="str">
        <f t="shared" si="26"/>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4"/>
        <v/>
      </c>
      <c r="T481" s="264" t="str">
        <f ca="1">IF(B481="","",IF(ISERROR(MATCH($J481,SorP!$B$1:$B$6230,0)),"",INDIRECT("'SorP'!$A$"&amp;MATCH($J481,SorP!$B$1:$B$6230,0))))</f>
        <v/>
      </c>
      <c r="U481" s="299"/>
      <c r="V481" s="300" t="e">
        <f>IF(C481="",NA(),MATCH($B481&amp;$C481,'Smelter Look-up'!$J:$J,0))</f>
        <v>#N/A</v>
      </c>
      <c r="W481" s="301"/>
      <c r="X481" s="301">
        <f t="shared" ca="1" si="25"/>
        <v>0</v>
      </c>
      <c r="Y481" s="301"/>
      <c r="Z481" s="301"/>
      <c r="AB481" s="303" t="str">
        <f t="shared" si="26"/>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4"/>
        <v/>
      </c>
      <c r="T482" s="264" t="str">
        <f ca="1">IF(B482="","",IF(ISERROR(MATCH($J482,SorP!$B$1:$B$6230,0)),"",INDIRECT("'SorP'!$A$"&amp;MATCH($J482,SorP!$B$1:$B$6230,0))))</f>
        <v/>
      </c>
      <c r="U482" s="299"/>
      <c r="V482" s="300" t="e">
        <f>IF(C482="",NA(),MATCH($B482&amp;$C482,'Smelter Look-up'!$J:$J,0))</f>
        <v>#N/A</v>
      </c>
      <c r="W482" s="301"/>
      <c r="X482" s="301">
        <f t="shared" ca="1" si="25"/>
        <v>0</v>
      </c>
      <c r="Y482" s="301"/>
      <c r="Z482" s="301"/>
      <c r="AB482" s="303" t="str">
        <f t="shared" si="26"/>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4"/>
        <v/>
      </c>
      <c r="T483" s="264" t="str">
        <f ca="1">IF(B483="","",IF(ISERROR(MATCH($J483,SorP!$B$1:$B$6230,0)),"",INDIRECT("'SorP'!$A$"&amp;MATCH($J483,SorP!$B$1:$B$6230,0))))</f>
        <v/>
      </c>
      <c r="U483" s="299"/>
      <c r="V483" s="300" t="e">
        <f>IF(C483="",NA(),MATCH($B483&amp;$C483,'Smelter Look-up'!$J:$J,0))</f>
        <v>#N/A</v>
      </c>
      <c r="W483" s="301"/>
      <c r="X483" s="301">
        <f t="shared" ca="1" si="25"/>
        <v>0</v>
      </c>
      <c r="Y483" s="301"/>
      <c r="Z483" s="301"/>
      <c r="AB483" s="303" t="str">
        <f t="shared" si="26"/>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4"/>
        <v/>
      </c>
      <c r="T484" s="264" t="str">
        <f ca="1">IF(B484="","",IF(ISERROR(MATCH($J484,SorP!$B$1:$B$6230,0)),"",INDIRECT("'SorP'!$A$"&amp;MATCH($J484,SorP!$B$1:$B$6230,0))))</f>
        <v/>
      </c>
      <c r="U484" s="299"/>
      <c r="V484" s="300" t="e">
        <f>IF(C484="",NA(),MATCH($B484&amp;$C484,'Smelter Look-up'!$J:$J,0))</f>
        <v>#N/A</v>
      </c>
      <c r="W484" s="301"/>
      <c r="X484" s="301">
        <f t="shared" ca="1" si="25"/>
        <v>0</v>
      </c>
      <c r="Y484" s="301"/>
      <c r="Z484" s="301"/>
      <c r="AB484" s="303" t="str">
        <f t="shared" si="26"/>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4"/>
        <v/>
      </c>
      <c r="T485" s="264" t="str">
        <f ca="1">IF(B485="","",IF(ISERROR(MATCH($J485,SorP!$B$1:$B$6230,0)),"",INDIRECT("'SorP'!$A$"&amp;MATCH($J485,SorP!$B$1:$B$6230,0))))</f>
        <v/>
      </c>
      <c r="U485" s="299"/>
      <c r="V485" s="300" t="e">
        <f>IF(C485="",NA(),MATCH($B485&amp;$C485,'Smelter Look-up'!$J:$J,0))</f>
        <v>#N/A</v>
      </c>
      <c r="W485" s="301"/>
      <c r="X485" s="301">
        <f t="shared" ca="1" si="25"/>
        <v>0</v>
      </c>
      <c r="Y485" s="301"/>
      <c r="Z485" s="301"/>
      <c r="AB485" s="303" t="str">
        <f t="shared" si="26"/>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4"/>
        <v/>
      </c>
      <c r="T486" s="264" t="str">
        <f ca="1">IF(B486="","",IF(ISERROR(MATCH($J486,SorP!$B$1:$B$6230,0)),"",INDIRECT("'SorP'!$A$"&amp;MATCH($J486,SorP!$B$1:$B$6230,0))))</f>
        <v/>
      </c>
      <c r="U486" s="299"/>
      <c r="V486" s="300" t="e">
        <f>IF(C486="",NA(),MATCH($B486&amp;$C486,'Smelter Look-up'!$J:$J,0))</f>
        <v>#N/A</v>
      </c>
      <c r="W486" s="301"/>
      <c r="X486" s="301">
        <f t="shared" ca="1" si="25"/>
        <v>0</v>
      </c>
      <c r="Y486" s="301"/>
      <c r="Z486" s="301"/>
      <c r="AB486" s="303" t="str">
        <f t="shared" si="26"/>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4"/>
        <v/>
      </c>
      <c r="T487" s="264" t="str">
        <f ca="1">IF(B487="","",IF(ISERROR(MATCH($J487,SorP!$B$1:$B$6230,0)),"",INDIRECT("'SorP'!$A$"&amp;MATCH($J487,SorP!$B$1:$B$6230,0))))</f>
        <v/>
      </c>
      <c r="U487" s="299"/>
      <c r="V487" s="300" t="e">
        <f>IF(C487="",NA(),MATCH($B487&amp;$C487,'Smelter Look-up'!$J:$J,0))</f>
        <v>#N/A</v>
      </c>
      <c r="W487" s="301"/>
      <c r="X487" s="301">
        <f t="shared" ca="1" si="25"/>
        <v>0</v>
      </c>
      <c r="Y487" s="301"/>
      <c r="Z487" s="301"/>
      <c r="AB487" s="303" t="str">
        <f t="shared" si="26"/>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4"/>
        <v/>
      </c>
      <c r="T488" s="264" t="str">
        <f ca="1">IF(B488="","",IF(ISERROR(MATCH($J488,SorP!$B$1:$B$6230,0)),"",INDIRECT("'SorP'!$A$"&amp;MATCH($J488,SorP!$B$1:$B$6230,0))))</f>
        <v/>
      </c>
      <c r="U488" s="299"/>
      <c r="V488" s="300" t="e">
        <f>IF(C488="",NA(),MATCH($B488&amp;$C488,'Smelter Look-up'!$J:$J,0))</f>
        <v>#N/A</v>
      </c>
      <c r="W488" s="301"/>
      <c r="X488" s="301">
        <f t="shared" ca="1" si="25"/>
        <v>0</v>
      </c>
      <c r="Y488" s="301"/>
      <c r="Z488" s="301"/>
      <c r="AB488" s="303" t="str">
        <f t="shared" si="26"/>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4"/>
        <v/>
      </c>
      <c r="T489" s="264" t="str">
        <f ca="1">IF(B489="","",IF(ISERROR(MATCH($J489,SorP!$B$1:$B$6230,0)),"",INDIRECT("'SorP'!$A$"&amp;MATCH($J489,SorP!$B$1:$B$6230,0))))</f>
        <v/>
      </c>
      <c r="U489" s="299"/>
      <c r="V489" s="300" t="e">
        <f>IF(C489="",NA(),MATCH($B489&amp;$C489,'Smelter Look-up'!$J:$J,0))</f>
        <v>#N/A</v>
      </c>
      <c r="W489" s="301"/>
      <c r="X489" s="301">
        <f t="shared" ca="1" si="25"/>
        <v>0</v>
      </c>
      <c r="Y489" s="301"/>
      <c r="Z489" s="301"/>
      <c r="AB489" s="303" t="str">
        <f t="shared" si="26"/>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4"/>
        <v/>
      </c>
      <c r="T490" s="264" t="str">
        <f ca="1">IF(B490="","",IF(ISERROR(MATCH($J490,SorP!$B$1:$B$6230,0)),"",INDIRECT("'SorP'!$A$"&amp;MATCH($J490,SorP!$B$1:$B$6230,0))))</f>
        <v/>
      </c>
      <c r="U490" s="299"/>
      <c r="V490" s="300" t="e">
        <f>IF(C490="",NA(),MATCH($B490&amp;$C490,'Smelter Look-up'!$J:$J,0))</f>
        <v>#N/A</v>
      </c>
      <c r="W490" s="301"/>
      <c r="X490" s="301">
        <f t="shared" ca="1" si="25"/>
        <v>0</v>
      </c>
      <c r="Y490" s="301"/>
      <c r="Z490" s="301"/>
      <c r="AB490" s="303" t="str">
        <f t="shared" si="26"/>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4"/>
        <v/>
      </c>
      <c r="T491" s="264" t="str">
        <f ca="1">IF(B491="","",IF(ISERROR(MATCH($J491,SorP!$B$1:$B$6230,0)),"",INDIRECT("'SorP'!$A$"&amp;MATCH($J491,SorP!$B$1:$B$6230,0))))</f>
        <v/>
      </c>
      <c r="U491" s="299"/>
      <c r="V491" s="300" t="e">
        <f>IF(C491="",NA(),MATCH($B491&amp;$C491,'Smelter Look-up'!$J:$J,0))</f>
        <v>#N/A</v>
      </c>
      <c r="W491" s="301"/>
      <c r="X491" s="301">
        <f t="shared" ca="1" si="25"/>
        <v>0</v>
      </c>
      <c r="Y491" s="301"/>
      <c r="Z491" s="301"/>
      <c r="AB491" s="303" t="str">
        <f t="shared" si="26"/>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4"/>
        <v/>
      </c>
      <c r="T492" s="264" t="str">
        <f ca="1">IF(B492="","",IF(ISERROR(MATCH($J492,SorP!$B$1:$B$6230,0)),"",INDIRECT("'SorP'!$A$"&amp;MATCH($J492,SorP!$B$1:$B$6230,0))))</f>
        <v/>
      </c>
      <c r="U492" s="299"/>
      <c r="V492" s="300" t="e">
        <f>IF(C492="",NA(),MATCH($B492&amp;$C492,'Smelter Look-up'!$J:$J,0))</f>
        <v>#N/A</v>
      </c>
      <c r="W492" s="301"/>
      <c r="X492" s="301">
        <f t="shared" ca="1" si="25"/>
        <v>0</v>
      </c>
      <c r="Y492" s="301"/>
      <c r="Z492" s="301"/>
      <c r="AB492" s="303" t="str">
        <f t="shared" si="26"/>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4"/>
        <v/>
      </c>
      <c r="T493" s="264" t="str">
        <f ca="1">IF(B493="","",IF(ISERROR(MATCH($J493,SorP!$B$1:$B$6230,0)),"",INDIRECT("'SorP'!$A$"&amp;MATCH($J493,SorP!$B$1:$B$6230,0))))</f>
        <v/>
      </c>
      <c r="U493" s="299"/>
      <c r="V493" s="300" t="e">
        <f>IF(C493="",NA(),MATCH($B493&amp;$C493,'Smelter Look-up'!$J:$J,0))</f>
        <v>#N/A</v>
      </c>
      <c r="W493" s="301"/>
      <c r="X493" s="301">
        <f t="shared" ca="1" si="25"/>
        <v>0</v>
      </c>
      <c r="Y493" s="301"/>
      <c r="Z493" s="301"/>
      <c r="AB493" s="303" t="str">
        <f t="shared" si="26"/>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4"/>
        <v/>
      </c>
      <c r="T494" s="264" t="str">
        <f ca="1">IF(B494="","",IF(ISERROR(MATCH($J494,SorP!$B$1:$B$6230,0)),"",INDIRECT("'SorP'!$A$"&amp;MATCH($J494,SorP!$B$1:$B$6230,0))))</f>
        <v/>
      </c>
      <c r="U494" s="299"/>
      <c r="V494" s="300" t="e">
        <f>IF(C494="",NA(),MATCH($B494&amp;$C494,'Smelter Look-up'!$J:$J,0))</f>
        <v>#N/A</v>
      </c>
      <c r="W494" s="301"/>
      <c r="X494" s="301">
        <f t="shared" ca="1" si="25"/>
        <v>0</v>
      </c>
      <c r="Y494" s="301"/>
      <c r="Z494" s="301"/>
      <c r="AB494" s="303" t="str">
        <f t="shared" si="26"/>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4"/>
        <v/>
      </c>
      <c r="T495" s="264" t="str">
        <f ca="1">IF(B495="","",IF(ISERROR(MATCH($J495,SorP!$B$1:$B$6230,0)),"",INDIRECT("'SorP'!$A$"&amp;MATCH($J495,SorP!$B$1:$B$6230,0))))</f>
        <v/>
      </c>
      <c r="U495" s="299"/>
      <c r="V495" s="300" t="e">
        <f>IF(C495="",NA(),MATCH($B495&amp;$C495,'Smelter Look-up'!$J:$J,0))</f>
        <v>#N/A</v>
      </c>
      <c r="W495" s="301"/>
      <c r="X495" s="301">
        <f t="shared" ca="1" si="25"/>
        <v>0</v>
      </c>
      <c r="Y495" s="301"/>
      <c r="Z495" s="301"/>
      <c r="AB495" s="303" t="str">
        <f t="shared" si="26"/>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4"/>
        <v/>
      </c>
      <c r="T496" s="264" t="str">
        <f ca="1">IF(B496="","",IF(ISERROR(MATCH($J496,SorP!$B$1:$B$6230,0)),"",INDIRECT("'SorP'!$A$"&amp;MATCH($J496,SorP!$B$1:$B$6230,0))))</f>
        <v/>
      </c>
      <c r="U496" s="299"/>
      <c r="V496" s="300" t="e">
        <f>IF(C496="",NA(),MATCH($B496&amp;$C496,'Smelter Look-up'!$J:$J,0))</f>
        <v>#N/A</v>
      </c>
      <c r="W496" s="301"/>
      <c r="X496" s="301">
        <f t="shared" ca="1" si="25"/>
        <v>0</v>
      </c>
      <c r="Y496" s="301"/>
      <c r="Z496" s="301"/>
      <c r="AB496" s="303" t="str">
        <f t="shared" si="26"/>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4"/>
        <v/>
      </c>
      <c r="T497" s="264" t="str">
        <f ca="1">IF(B497="","",IF(ISERROR(MATCH($J497,SorP!$B$1:$B$6230,0)),"",INDIRECT("'SorP'!$A$"&amp;MATCH($J497,SorP!$B$1:$B$6230,0))))</f>
        <v/>
      </c>
      <c r="U497" s="299"/>
      <c r="V497" s="300" t="e">
        <f>IF(C497="",NA(),MATCH($B497&amp;$C497,'Smelter Look-up'!$J:$J,0))</f>
        <v>#N/A</v>
      </c>
      <c r="W497" s="301"/>
      <c r="X497" s="301">
        <f t="shared" ca="1" si="25"/>
        <v>0</v>
      </c>
      <c r="Y497" s="301"/>
      <c r="Z497" s="301"/>
      <c r="AB497" s="303" t="str">
        <f t="shared" si="26"/>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4"/>
        <v/>
      </c>
      <c r="T498" s="264" t="str">
        <f ca="1">IF(B498="","",IF(ISERROR(MATCH($J498,SorP!$B$1:$B$6230,0)),"",INDIRECT("'SorP'!$A$"&amp;MATCH($J498,SorP!$B$1:$B$6230,0))))</f>
        <v/>
      </c>
      <c r="U498" s="299"/>
      <c r="V498" s="300" t="e">
        <f>IF(C498="",NA(),MATCH($B498&amp;$C498,'Smelter Look-up'!$J:$J,0))</f>
        <v>#N/A</v>
      </c>
      <c r="W498" s="301"/>
      <c r="X498" s="301">
        <f t="shared" ca="1" si="25"/>
        <v>0</v>
      </c>
      <c r="Y498" s="301"/>
      <c r="Z498" s="301"/>
      <c r="AB498" s="303" t="str">
        <f t="shared" si="26"/>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4"/>
        <v/>
      </c>
      <c r="T499" s="264" t="str">
        <f ca="1">IF(B499="","",IF(ISERROR(MATCH($J499,SorP!$B$1:$B$6230,0)),"",INDIRECT("'SorP'!$A$"&amp;MATCH($J499,SorP!$B$1:$B$6230,0))))</f>
        <v/>
      </c>
      <c r="U499" s="299"/>
      <c r="V499" s="300" t="e">
        <f>IF(C499="",NA(),MATCH($B499&amp;$C499,'Smelter Look-up'!$J:$J,0))</f>
        <v>#N/A</v>
      </c>
      <c r="W499" s="301"/>
      <c r="X499" s="301">
        <f t="shared" ca="1" si="25"/>
        <v>0</v>
      </c>
      <c r="Y499" s="301"/>
      <c r="Z499" s="301"/>
      <c r="AB499" s="303" t="str">
        <f t="shared" si="26"/>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4"/>
        <v/>
      </c>
      <c r="T500" s="264" t="str">
        <f ca="1">IF(B500="","",IF(ISERROR(MATCH($J500,SorP!$B$1:$B$6230,0)),"",INDIRECT("'SorP'!$A$"&amp;MATCH($J500,SorP!$B$1:$B$6230,0))))</f>
        <v/>
      </c>
      <c r="U500" s="299"/>
      <c r="V500" s="300" t="e">
        <f>IF(C500="",NA(),MATCH($B500&amp;$C500,'Smelter Look-up'!$J:$J,0))</f>
        <v>#N/A</v>
      </c>
      <c r="W500" s="301"/>
      <c r="X500" s="301">
        <f t="shared" ca="1" si="25"/>
        <v>0</v>
      </c>
      <c r="Y500" s="301"/>
      <c r="Z500" s="301"/>
      <c r="AB500" s="303" t="str">
        <f t="shared" si="26"/>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4"/>
        <v/>
      </c>
      <c r="T501" s="264" t="str">
        <f ca="1">IF(B501="","",IF(ISERROR(MATCH($J501,SorP!$B$1:$B$6230,0)),"",INDIRECT("'SorP'!$A$"&amp;MATCH($J501,SorP!$B$1:$B$6230,0))))</f>
        <v/>
      </c>
      <c r="U501" s="299"/>
      <c r="V501" s="300" t="e">
        <f>IF(C501="",NA(),MATCH($B501&amp;$C501,'Smelter Look-up'!$J:$J,0))</f>
        <v>#N/A</v>
      </c>
      <c r="W501" s="301"/>
      <c r="X501" s="301">
        <f t="shared" ca="1" si="25"/>
        <v>0</v>
      </c>
      <c r="Y501" s="301"/>
      <c r="Z501" s="301"/>
      <c r="AB501" s="303" t="str">
        <f t="shared" si="26"/>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4"/>
        <v/>
      </c>
      <c r="T502" s="264" t="str">
        <f ca="1">IF(B502="","",IF(ISERROR(MATCH($J502,SorP!$B$1:$B$6230,0)),"",INDIRECT("'SorP'!$A$"&amp;MATCH($J502,SorP!$B$1:$B$6230,0))))</f>
        <v/>
      </c>
      <c r="U502" s="299"/>
      <c r="V502" s="300" t="e">
        <f>IF(C502="",NA(),MATCH($B502&amp;$C502,'Smelter Look-up'!$J:$J,0))</f>
        <v>#N/A</v>
      </c>
      <c r="W502" s="301"/>
      <c r="X502" s="301">
        <f t="shared" ca="1" si="25"/>
        <v>0</v>
      </c>
      <c r="Y502" s="301"/>
      <c r="Z502" s="301"/>
      <c r="AB502" s="303" t="str">
        <f t="shared" si="26"/>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4"/>
        <v/>
      </c>
      <c r="T503" s="264" t="str">
        <f ca="1">IF(B503="","",IF(ISERROR(MATCH($J503,SorP!$B$1:$B$6230,0)),"",INDIRECT("'SorP'!$A$"&amp;MATCH($J503,SorP!$B$1:$B$6230,0))))</f>
        <v/>
      </c>
      <c r="U503" s="299"/>
      <c r="V503" s="300" t="e">
        <f>IF(C503="",NA(),MATCH($B503&amp;$C503,'Smelter Look-up'!$J:$J,0))</f>
        <v>#N/A</v>
      </c>
      <c r="W503" s="301"/>
      <c r="X503" s="301">
        <f t="shared" ca="1" si="25"/>
        <v>0</v>
      </c>
      <c r="Y503" s="301"/>
      <c r="Z503" s="301"/>
      <c r="AB503" s="303" t="str">
        <f t="shared" si="26"/>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4"/>
        <v/>
      </c>
      <c r="T504" s="264" t="str">
        <f ca="1">IF(B504="","",IF(ISERROR(MATCH($J504,SorP!$B$1:$B$6230,0)),"",INDIRECT("'SorP'!$A$"&amp;MATCH($J504,SorP!$B$1:$B$6230,0))))</f>
        <v/>
      </c>
      <c r="U504" s="299"/>
      <c r="V504" s="300" t="e">
        <f>IF(C504="",NA(),MATCH($B504&amp;$C504,'Smelter Look-up'!$J:$J,0))</f>
        <v>#N/A</v>
      </c>
      <c r="W504" s="301"/>
      <c r="X504" s="301">
        <f t="shared" ca="1" si="25"/>
        <v>0</v>
      </c>
      <c r="Y504" s="301"/>
      <c r="Z504" s="301"/>
      <c r="AB504" s="303" t="str">
        <f t="shared" si="26"/>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4"/>
        <v/>
      </c>
      <c r="T505" s="264" t="str">
        <f ca="1">IF(B505="","",IF(ISERROR(MATCH($J505,SorP!$B$1:$B$6230,0)),"",INDIRECT("'SorP'!$A$"&amp;MATCH($J505,SorP!$B$1:$B$6230,0))))</f>
        <v/>
      </c>
      <c r="U505" s="299"/>
      <c r="V505" s="300" t="e">
        <f>IF(C505="",NA(),MATCH($B505&amp;$C505,'Smelter Look-up'!$J:$J,0))</f>
        <v>#N/A</v>
      </c>
      <c r="W505" s="301"/>
      <c r="X505" s="301">
        <f t="shared" ca="1" si="25"/>
        <v>0</v>
      </c>
      <c r="Y505" s="301"/>
      <c r="Z505" s="301"/>
      <c r="AB505" s="303" t="str">
        <f t="shared" si="26"/>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4"/>
        <v/>
      </c>
      <c r="T506" s="264" t="str">
        <f ca="1">IF(B506="","",IF(ISERROR(MATCH($J506,SorP!$B$1:$B$6230,0)),"",INDIRECT("'SorP'!$A$"&amp;MATCH($J506,SorP!$B$1:$B$6230,0))))</f>
        <v/>
      </c>
      <c r="U506" s="299"/>
      <c r="V506" s="300" t="e">
        <f>IF(C506="",NA(),MATCH($B506&amp;$C506,'Smelter Look-up'!$J:$J,0))</f>
        <v>#N/A</v>
      </c>
      <c r="W506" s="301"/>
      <c r="X506" s="301">
        <f t="shared" ca="1" si="25"/>
        <v>0</v>
      </c>
      <c r="Y506" s="301"/>
      <c r="Z506" s="301"/>
      <c r="AB506" s="303" t="str">
        <f t="shared" si="26"/>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4"/>
        <v/>
      </c>
      <c r="T507" s="264" t="str">
        <f ca="1">IF(B507="","",IF(ISERROR(MATCH($J507,SorP!$B$1:$B$6230,0)),"",INDIRECT("'SorP'!$A$"&amp;MATCH($J507,SorP!$B$1:$B$6230,0))))</f>
        <v/>
      </c>
      <c r="U507" s="299"/>
      <c r="V507" s="300" t="e">
        <f>IF(C507="",NA(),MATCH($B507&amp;$C507,'Smelter Look-up'!$J:$J,0))</f>
        <v>#N/A</v>
      </c>
      <c r="W507" s="301"/>
      <c r="X507" s="301">
        <f t="shared" ca="1" si="25"/>
        <v>0</v>
      </c>
      <c r="Y507" s="301"/>
      <c r="Z507" s="301"/>
      <c r="AB507" s="303" t="str">
        <f t="shared" si="26"/>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4"/>
        <v/>
      </c>
      <c r="T508" s="264" t="str">
        <f ca="1">IF(B508="","",IF(ISERROR(MATCH($J508,SorP!$B$1:$B$6230,0)),"",INDIRECT("'SorP'!$A$"&amp;MATCH($J508,SorP!$B$1:$B$6230,0))))</f>
        <v/>
      </c>
      <c r="U508" s="299"/>
      <c r="V508" s="300" t="e">
        <f>IF(C508="",NA(),MATCH($B508&amp;$C508,'Smelter Look-up'!$J:$J,0))</f>
        <v>#N/A</v>
      </c>
      <c r="W508" s="301"/>
      <c r="X508" s="301">
        <f t="shared" ca="1" si="25"/>
        <v>0</v>
      </c>
      <c r="Y508" s="301"/>
      <c r="Z508" s="301"/>
      <c r="AB508" s="303" t="str">
        <f t="shared" si="26"/>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4"/>
        <v/>
      </c>
      <c r="T509" s="264" t="str">
        <f ca="1">IF(B509="","",IF(ISERROR(MATCH($J509,SorP!$B$1:$B$6230,0)),"",INDIRECT("'SorP'!$A$"&amp;MATCH($J509,SorP!$B$1:$B$6230,0))))</f>
        <v/>
      </c>
      <c r="U509" s="299"/>
      <c r="V509" s="300" t="e">
        <f>IF(C509="",NA(),MATCH($B509&amp;$C509,'Smelter Look-up'!$J:$J,0))</f>
        <v>#N/A</v>
      </c>
      <c r="W509" s="301"/>
      <c r="X509" s="301">
        <f t="shared" ca="1" si="25"/>
        <v>0</v>
      </c>
      <c r="Y509" s="301"/>
      <c r="Z509" s="301"/>
      <c r="AB509" s="303" t="str">
        <f t="shared" si="26"/>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4"/>
        <v/>
      </c>
      <c r="T510" s="264" t="str">
        <f ca="1">IF(B510="","",IF(ISERROR(MATCH($J510,SorP!$B$1:$B$6230,0)),"",INDIRECT("'SorP'!$A$"&amp;MATCH($J510,SorP!$B$1:$B$6230,0))))</f>
        <v/>
      </c>
      <c r="U510" s="299"/>
      <c r="V510" s="300" t="e">
        <f>IF(C510="",NA(),MATCH($B510&amp;$C510,'Smelter Look-up'!$J:$J,0))</f>
        <v>#N/A</v>
      </c>
      <c r="W510" s="301"/>
      <c r="X510" s="301">
        <f t="shared" ca="1" si="25"/>
        <v>0</v>
      </c>
      <c r="Y510" s="301"/>
      <c r="Z510" s="301"/>
      <c r="AB510" s="303" t="str">
        <f t="shared" si="26"/>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4"/>
        <v/>
      </c>
      <c r="T511" s="264" t="str">
        <f ca="1">IF(B511="","",IF(ISERROR(MATCH($J511,SorP!$B$1:$B$6230,0)),"",INDIRECT("'SorP'!$A$"&amp;MATCH($J511,SorP!$B$1:$B$6230,0))))</f>
        <v/>
      </c>
      <c r="U511" s="299"/>
      <c r="V511" s="300" t="e">
        <f>IF(C511="",NA(),MATCH($B511&amp;$C511,'Smelter Look-up'!$J:$J,0))</f>
        <v>#N/A</v>
      </c>
      <c r="W511" s="301"/>
      <c r="X511" s="301">
        <f t="shared" ca="1" si="25"/>
        <v>0</v>
      </c>
      <c r="Y511" s="301"/>
      <c r="Z511" s="301"/>
      <c r="AB511" s="303" t="str">
        <f t="shared" si="26"/>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4"/>
        <v/>
      </c>
      <c r="T512" s="264" t="str">
        <f ca="1">IF(B512="","",IF(ISERROR(MATCH($J512,SorP!$B$1:$B$6230,0)),"",INDIRECT("'SorP'!$A$"&amp;MATCH($J512,SorP!$B$1:$B$6230,0))))</f>
        <v/>
      </c>
      <c r="U512" s="299"/>
      <c r="V512" s="300" t="e">
        <f>IF(C512="",NA(),MATCH($B512&amp;$C512,'Smelter Look-up'!$J:$J,0))</f>
        <v>#N/A</v>
      </c>
      <c r="W512" s="301"/>
      <c r="X512" s="301">
        <f t="shared" ca="1" si="25"/>
        <v>0</v>
      </c>
      <c r="Y512" s="301"/>
      <c r="Z512" s="301"/>
      <c r="AB512" s="303" t="str">
        <f t="shared" si="26"/>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4"/>
        <v/>
      </c>
      <c r="T513" s="264" t="str">
        <f ca="1">IF(B513="","",IF(ISERROR(MATCH($J513,SorP!$B$1:$B$6230,0)),"",INDIRECT("'SorP'!$A$"&amp;MATCH($J513,SorP!$B$1:$B$6230,0))))</f>
        <v/>
      </c>
      <c r="U513" s="299"/>
      <c r="V513" s="300" t="e">
        <f>IF(C513="",NA(),MATCH($B513&amp;$C513,'Smelter Look-up'!$J:$J,0))</f>
        <v>#N/A</v>
      </c>
      <c r="W513" s="301"/>
      <c r="X513" s="301">
        <f t="shared" ca="1" si="25"/>
        <v>0</v>
      </c>
      <c r="Y513" s="301"/>
      <c r="Z513" s="301"/>
      <c r="AB513" s="303" t="str">
        <f t="shared" si="26"/>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4"/>
        <v/>
      </c>
      <c r="T514" s="264" t="str">
        <f ca="1">IF(B514="","",IF(ISERROR(MATCH($J514,SorP!$B$1:$B$6230,0)),"",INDIRECT("'SorP'!$A$"&amp;MATCH($J514,SorP!$B$1:$B$6230,0))))</f>
        <v/>
      </c>
      <c r="U514" s="299"/>
      <c r="V514" s="300" t="e">
        <f>IF(C514="",NA(),MATCH($B514&amp;$C514,'Smelter Look-up'!$J:$J,0))</f>
        <v>#N/A</v>
      </c>
      <c r="W514" s="301"/>
      <c r="X514" s="301">
        <f t="shared" ca="1" si="25"/>
        <v>0</v>
      </c>
      <c r="Y514" s="301"/>
      <c r="Z514" s="301"/>
      <c r="AB514" s="303" t="str">
        <f t="shared" si="26"/>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4"/>
        <v/>
      </c>
      <c r="T515" s="264" t="str">
        <f ca="1">IF(B515="","",IF(ISERROR(MATCH($J515,SorP!$B$1:$B$6230,0)),"",INDIRECT("'SorP'!$A$"&amp;MATCH($J515,SorP!$B$1:$B$6230,0))))</f>
        <v/>
      </c>
      <c r="U515" s="299"/>
      <c r="V515" s="300" t="e">
        <f>IF(C515="",NA(),MATCH($B515&amp;$C515,'Smelter Look-up'!$J:$J,0))</f>
        <v>#N/A</v>
      </c>
      <c r="W515" s="301"/>
      <c r="X515" s="301">
        <f t="shared" ca="1" si="25"/>
        <v>0</v>
      </c>
      <c r="Y515" s="301"/>
      <c r="Z515" s="301"/>
      <c r="AB515" s="303" t="str">
        <f t="shared" si="26"/>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4"/>
        <v/>
      </c>
      <c r="T516" s="264" t="str">
        <f ca="1">IF(B516="","",IF(ISERROR(MATCH($J516,SorP!$B$1:$B$6230,0)),"",INDIRECT("'SorP'!$A$"&amp;MATCH($J516,SorP!$B$1:$B$6230,0))))</f>
        <v/>
      </c>
      <c r="U516" s="299"/>
      <c r="V516" s="300" t="e">
        <f>IF(C516="",NA(),MATCH($B516&amp;$C516,'Smelter Look-up'!$J:$J,0))</f>
        <v>#N/A</v>
      </c>
      <c r="W516" s="301"/>
      <c r="X516" s="301">
        <f t="shared" ca="1" si="25"/>
        <v>0</v>
      </c>
      <c r="Y516" s="301"/>
      <c r="Z516" s="301"/>
      <c r="AB516" s="303" t="str">
        <f t="shared" si="26"/>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4"/>
        <v/>
      </c>
      <c r="T517" s="264" t="str">
        <f ca="1">IF(B517="","",IF(ISERROR(MATCH($J517,SorP!$B$1:$B$6230,0)),"",INDIRECT("'SorP'!$A$"&amp;MATCH($J517,SorP!$B$1:$B$6230,0))))</f>
        <v/>
      </c>
      <c r="U517" s="299"/>
      <c r="V517" s="300" t="e">
        <f>IF(C517="",NA(),MATCH($B517&amp;$C517,'Smelter Look-up'!$J:$J,0))</f>
        <v>#N/A</v>
      </c>
      <c r="W517" s="301"/>
      <c r="X517" s="301">
        <f t="shared" ca="1" si="25"/>
        <v>0</v>
      </c>
      <c r="Y517" s="301"/>
      <c r="Z517" s="301"/>
      <c r="AB517" s="303" t="str">
        <f t="shared" si="26"/>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7">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8">IF(AND(C518="Smelter not listed",OR(LEN(D518)=0,LEN(E518)=0)),1,0)</f>
        <v>0</v>
      </c>
      <c r="Y518" s="301"/>
      <c r="Z518" s="301"/>
      <c r="AB518" s="303" t="str">
        <f t="shared" ref="AB518:AB581" si="29">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7"/>
        <v/>
      </c>
      <c r="T519" s="264" t="str">
        <f ca="1">IF(B519="","",IF(ISERROR(MATCH($J519,SorP!$B$1:$B$6230,0)),"",INDIRECT("'SorP'!$A$"&amp;MATCH($J519,SorP!$B$1:$B$6230,0))))</f>
        <v/>
      </c>
      <c r="U519" s="299"/>
      <c r="V519" s="300" t="e">
        <f>IF(C519="",NA(),MATCH($B519&amp;$C519,'Smelter Look-up'!$J:$J,0))</f>
        <v>#N/A</v>
      </c>
      <c r="W519" s="301"/>
      <c r="X519" s="301">
        <f t="shared" ca="1" si="28"/>
        <v>0</v>
      </c>
      <c r="Y519" s="301"/>
      <c r="Z519" s="301"/>
      <c r="AB519" s="303" t="str">
        <f t="shared" si="29"/>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7"/>
        <v/>
      </c>
      <c r="T520" s="264" t="str">
        <f ca="1">IF(B520="","",IF(ISERROR(MATCH($J520,SorP!$B$1:$B$6230,0)),"",INDIRECT("'SorP'!$A$"&amp;MATCH($J520,SorP!$B$1:$B$6230,0))))</f>
        <v/>
      </c>
      <c r="U520" s="299"/>
      <c r="V520" s="300" t="e">
        <f>IF(C520="",NA(),MATCH($B520&amp;$C520,'Smelter Look-up'!$J:$J,0))</f>
        <v>#N/A</v>
      </c>
      <c r="W520" s="301"/>
      <c r="X520" s="301">
        <f t="shared" ca="1" si="28"/>
        <v>0</v>
      </c>
      <c r="Y520" s="301"/>
      <c r="Z520" s="301"/>
      <c r="AB520" s="303" t="str">
        <f t="shared" si="29"/>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7"/>
        <v/>
      </c>
      <c r="T521" s="264" t="str">
        <f ca="1">IF(B521="","",IF(ISERROR(MATCH($J521,SorP!$B$1:$B$6230,0)),"",INDIRECT("'SorP'!$A$"&amp;MATCH($J521,SorP!$B$1:$B$6230,0))))</f>
        <v/>
      </c>
      <c r="U521" s="299"/>
      <c r="V521" s="300" t="e">
        <f>IF(C521="",NA(),MATCH($B521&amp;$C521,'Smelter Look-up'!$J:$J,0))</f>
        <v>#N/A</v>
      </c>
      <c r="W521" s="301"/>
      <c r="X521" s="301">
        <f t="shared" ca="1" si="28"/>
        <v>0</v>
      </c>
      <c r="Y521" s="301"/>
      <c r="Z521" s="301"/>
      <c r="AB521" s="303" t="str">
        <f t="shared" si="29"/>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7"/>
        <v/>
      </c>
      <c r="T522" s="264" t="str">
        <f ca="1">IF(B522="","",IF(ISERROR(MATCH($J522,SorP!$B$1:$B$6230,0)),"",INDIRECT("'SorP'!$A$"&amp;MATCH($J522,SorP!$B$1:$B$6230,0))))</f>
        <v/>
      </c>
      <c r="U522" s="299"/>
      <c r="V522" s="300" t="e">
        <f>IF(C522="",NA(),MATCH($B522&amp;$C522,'Smelter Look-up'!$J:$J,0))</f>
        <v>#N/A</v>
      </c>
      <c r="W522" s="301"/>
      <c r="X522" s="301">
        <f t="shared" ca="1" si="28"/>
        <v>0</v>
      </c>
      <c r="Y522" s="301"/>
      <c r="Z522" s="301"/>
      <c r="AB522" s="303" t="str">
        <f t="shared" si="29"/>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7"/>
        <v/>
      </c>
      <c r="T523" s="264" t="str">
        <f ca="1">IF(B523="","",IF(ISERROR(MATCH($J523,SorP!$B$1:$B$6230,0)),"",INDIRECT("'SorP'!$A$"&amp;MATCH($J523,SorP!$B$1:$B$6230,0))))</f>
        <v/>
      </c>
      <c r="U523" s="299"/>
      <c r="V523" s="300" t="e">
        <f>IF(C523="",NA(),MATCH($B523&amp;$C523,'Smelter Look-up'!$J:$J,0))</f>
        <v>#N/A</v>
      </c>
      <c r="W523" s="301"/>
      <c r="X523" s="301">
        <f t="shared" ca="1" si="28"/>
        <v>0</v>
      </c>
      <c r="Y523" s="301"/>
      <c r="Z523" s="301"/>
      <c r="AB523" s="303" t="str">
        <f t="shared" si="29"/>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7"/>
        <v/>
      </c>
      <c r="T524" s="264" t="str">
        <f ca="1">IF(B524="","",IF(ISERROR(MATCH($J524,SorP!$B$1:$B$6230,0)),"",INDIRECT("'SorP'!$A$"&amp;MATCH($J524,SorP!$B$1:$B$6230,0))))</f>
        <v/>
      </c>
      <c r="U524" s="299"/>
      <c r="V524" s="300" t="e">
        <f>IF(C524="",NA(),MATCH($B524&amp;$C524,'Smelter Look-up'!$J:$J,0))</f>
        <v>#N/A</v>
      </c>
      <c r="W524" s="301"/>
      <c r="X524" s="301">
        <f t="shared" ca="1" si="28"/>
        <v>0</v>
      </c>
      <c r="Y524" s="301"/>
      <c r="Z524" s="301"/>
      <c r="AB524" s="303" t="str">
        <f t="shared" si="29"/>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7"/>
        <v/>
      </c>
      <c r="T525" s="264" t="str">
        <f ca="1">IF(B525="","",IF(ISERROR(MATCH($J525,SorP!$B$1:$B$6230,0)),"",INDIRECT("'SorP'!$A$"&amp;MATCH($J525,SorP!$B$1:$B$6230,0))))</f>
        <v/>
      </c>
      <c r="U525" s="299"/>
      <c r="V525" s="300" t="e">
        <f>IF(C525="",NA(),MATCH($B525&amp;$C525,'Smelter Look-up'!$J:$J,0))</f>
        <v>#N/A</v>
      </c>
      <c r="W525" s="301"/>
      <c r="X525" s="301">
        <f t="shared" ca="1" si="28"/>
        <v>0</v>
      </c>
      <c r="Y525" s="301"/>
      <c r="Z525" s="301"/>
      <c r="AB525" s="303" t="str">
        <f t="shared" si="29"/>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7"/>
        <v/>
      </c>
      <c r="T526" s="264" t="str">
        <f ca="1">IF(B526="","",IF(ISERROR(MATCH($J526,SorP!$B$1:$B$6230,0)),"",INDIRECT("'SorP'!$A$"&amp;MATCH($J526,SorP!$B$1:$B$6230,0))))</f>
        <v/>
      </c>
      <c r="U526" s="299"/>
      <c r="V526" s="300" t="e">
        <f>IF(C526="",NA(),MATCH($B526&amp;$C526,'Smelter Look-up'!$J:$J,0))</f>
        <v>#N/A</v>
      </c>
      <c r="W526" s="301"/>
      <c r="X526" s="301">
        <f t="shared" ca="1" si="28"/>
        <v>0</v>
      </c>
      <c r="Y526" s="301"/>
      <c r="Z526" s="301"/>
      <c r="AB526" s="303" t="str">
        <f t="shared" si="29"/>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7"/>
        <v/>
      </c>
      <c r="T527" s="264" t="str">
        <f ca="1">IF(B527="","",IF(ISERROR(MATCH($J527,SorP!$B$1:$B$6230,0)),"",INDIRECT("'SorP'!$A$"&amp;MATCH($J527,SorP!$B$1:$B$6230,0))))</f>
        <v/>
      </c>
      <c r="U527" s="299"/>
      <c r="V527" s="300" t="e">
        <f>IF(C527="",NA(),MATCH($B527&amp;$C527,'Smelter Look-up'!$J:$J,0))</f>
        <v>#N/A</v>
      </c>
      <c r="W527" s="301"/>
      <c r="X527" s="301">
        <f t="shared" ca="1" si="28"/>
        <v>0</v>
      </c>
      <c r="Y527" s="301"/>
      <c r="Z527" s="301"/>
      <c r="AB527" s="303" t="str">
        <f t="shared" si="29"/>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7"/>
        <v/>
      </c>
      <c r="T528" s="264" t="str">
        <f ca="1">IF(B528="","",IF(ISERROR(MATCH($J528,SorP!$B$1:$B$6230,0)),"",INDIRECT("'SorP'!$A$"&amp;MATCH($J528,SorP!$B$1:$B$6230,0))))</f>
        <v/>
      </c>
      <c r="U528" s="299"/>
      <c r="V528" s="300" t="e">
        <f>IF(C528="",NA(),MATCH($B528&amp;$C528,'Smelter Look-up'!$J:$J,0))</f>
        <v>#N/A</v>
      </c>
      <c r="W528" s="301"/>
      <c r="X528" s="301">
        <f t="shared" ca="1" si="28"/>
        <v>0</v>
      </c>
      <c r="Y528" s="301"/>
      <c r="Z528" s="301"/>
      <c r="AB528" s="303" t="str">
        <f t="shared" si="29"/>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7"/>
        <v/>
      </c>
      <c r="T529" s="264" t="str">
        <f ca="1">IF(B529="","",IF(ISERROR(MATCH($J529,SorP!$B$1:$B$6230,0)),"",INDIRECT("'SorP'!$A$"&amp;MATCH($J529,SorP!$B$1:$B$6230,0))))</f>
        <v/>
      </c>
      <c r="U529" s="299"/>
      <c r="V529" s="300" t="e">
        <f>IF(C529="",NA(),MATCH($B529&amp;$C529,'Smelter Look-up'!$J:$J,0))</f>
        <v>#N/A</v>
      </c>
      <c r="W529" s="301"/>
      <c r="X529" s="301">
        <f t="shared" ca="1" si="28"/>
        <v>0</v>
      </c>
      <c r="Y529" s="301"/>
      <c r="Z529" s="301"/>
      <c r="AB529" s="303" t="str">
        <f t="shared" si="29"/>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7"/>
        <v/>
      </c>
      <c r="T530" s="264" t="str">
        <f ca="1">IF(B530="","",IF(ISERROR(MATCH($J530,SorP!$B$1:$B$6230,0)),"",INDIRECT("'SorP'!$A$"&amp;MATCH($J530,SorP!$B$1:$B$6230,0))))</f>
        <v/>
      </c>
      <c r="U530" s="299"/>
      <c r="V530" s="300" t="e">
        <f>IF(C530="",NA(),MATCH($B530&amp;$C530,'Smelter Look-up'!$J:$J,0))</f>
        <v>#N/A</v>
      </c>
      <c r="W530" s="301"/>
      <c r="X530" s="301">
        <f t="shared" ca="1" si="28"/>
        <v>0</v>
      </c>
      <c r="Y530" s="301"/>
      <c r="Z530" s="301"/>
      <c r="AB530" s="303" t="str">
        <f t="shared" si="29"/>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7"/>
        <v/>
      </c>
      <c r="T531" s="264" t="str">
        <f ca="1">IF(B531="","",IF(ISERROR(MATCH($J531,SorP!$B$1:$B$6230,0)),"",INDIRECT("'SorP'!$A$"&amp;MATCH($J531,SorP!$B$1:$B$6230,0))))</f>
        <v/>
      </c>
      <c r="U531" s="299"/>
      <c r="V531" s="300" t="e">
        <f>IF(C531="",NA(),MATCH($B531&amp;$C531,'Smelter Look-up'!$J:$J,0))</f>
        <v>#N/A</v>
      </c>
      <c r="W531" s="301"/>
      <c r="X531" s="301">
        <f t="shared" ca="1" si="28"/>
        <v>0</v>
      </c>
      <c r="Y531" s="301"/>
      <c r="Z531" s="301"/>
      <c r="AB531" s="303" t="str">
        <f t="shared" si="29"/>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7"/>
        <v/>
      </c>
      <c r="T532" s="264" t="str">
        <f ca="1">IF(B532="","",IF(ISERROR(MATCH($J532,SorP!$B$1:$B$6230,0)),"",INDIRECT("'SorP'!$A$"&amp;MATCH($J532,SorP!$B$1:$B$6230,0))))</f>
        <v/>
      </c>
      <c r="U532" s="299"/>
      <c r="V532" s="300" t="e">
        <f>IF(C532="",NA(),MATCH($B532&amp;$C532,'Smelter Look-up'!$J:$J,0))</f>
        <v>#N/A</v>
      </c>
      <c r="W532" s="301"/>
      <c r="X532" s="301">
        <f t="shared" ca="1" si="28"/>
        <v>0</v>
      </c>
      <c r="Y532" s="301"/>
      <c r="Z532" s="301"/>
      <c r="AB532" s="303" t="str">
        <f t="shared" si="29"/>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7"/>
        <v/>
      </c>
      <c r="T533" s="264" t="str">
        <f ca="1">IF(B533="","",IF(ISERROR(MATCH($J533,SorP!$B$1:$B$6230,0)),"",INDIRECT("'SorP'!$A$"&amp;MATCH($J533,SorP!$B$1:$B$6230,0))))</f>
        <v/>
      </c>
      <c r="U533" s="299"/>
      <c r="V533" s="300" t="e">
        <f>IF(C533="",NA(),MATCH($B533&amp;$C533,'Smelter Look-up'!$J:$J,0))</f>
        <v>#N/A</v>
      </c>
      <c r="W533" s="301"/>
      <c r="X533" s="301">
        <f t="shared" ca="1" si="28"/>
        <v>0</v>
      </c>
      <c r="Y533" s="301"/>
      <c r="Z533" s="301"/>
      <c r="AB533" s="303" t="str">
        <f t="shared" si="29"/>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7"/>
        <v/>
      </c>
      <c r="T534" s="264" t="str">
        <f ca="1">IF(B534="","",IF(ISERROR(MATCH($J534,SorP!$B$1:$B$6230,0)),"",INDIRECT("'SorP'!$A$"&amp;MATCH($J534,SorP!$B$1:$B$6230,0))))</f>
        <v/>
      </c>
      <c r="U534" s="299"/>
      <c r="V534" s="300" t="e">
        <f>IF(C534="",NA(),MATCH($B534&amp;$C534,'Smelter Look-up'!$J:$J,0))</f>
        <v>#N/A</v>
      </c>
      <c r="W534" s="301"/>
      <c r="X534" s="301">
        <f t="shared" ca="1" si="28"/>
        <v>0</v>
      </c>
      <c r="Y534" s="301"/>
      <c r="Z534" s="301"/>
      <c r="AB534" s="303" t="str">
        <f t="shared" si="29"/>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7"/>
        <v/>
      </c>
      <c r="T535" s="264" t="str">
        <f ca="1">IF(B535="","",IF(ISERROR(MATCH($J535,SorP!$B$1:$B$6230,0)),"",INDIRECT("'SorP'!$A$"&amp;MATCH($J535,SorP!$B$1:$B$6230,0))))</f>
        <v/>
      </c>
      <c r="U535" s="299"/>
      <c r="V535" s="300" t="e">
        <f>IF(C535="",NA(),MATCH($B535&amp;$C535,'Smelter Look-up'!$J:$J,0))</f>
        <v>#N/A</v>
      </c>
      <c r="W535" s="301"/>
      <c r="X535" s="301">
        <f t="shared" ca="1" si="28"/>
        <v>0</v>
      </c>
      <c r="Y535" s="301"/>
      <c r="Z535" s="301"/>
      <c r="AB535" s="303" t="str">
        <f t="shared" si="29"/>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7"/>
        <v/>
      </c>
      <c r="T536" s="264" t="str">
        <f ca="1">IF(B536="","",IF(ISERROR(MATCH($J536,SorP!$B$1:$B$6230,0)),"",INDIRECT("'SorP'!$A$"&amp;MATCH($J536,SorP!$B$1:$B$6230,0))))</f>
        <v/>
      </c>
      <c r="U536" s="299"/>
      <c r="V536" s="300" t="e">
        <f>IF(C536="",NA(),MATCH($B536&amp;$C536,'Smelter Look-up'!$J:$J,0))</f>
        <v>#N/A</v>
      </c>
      <c r="W536" s="301"/>
      <c r="X536" s="301">
        <f t="shared" ca="1" si="28"/>
        <v>0</v>
      </c>
      <c r="Y536" s="301"/>
      <c r="Z536" s="301"/>
      <c r="AB536" s="303" t="str">
        <f t="shared" si="29"/>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7"/>
        <v/>
      </c>
      <c r="T537" s="264" t="str">
        <f ca="1">IF(B537="","",IF(ISERROR(MATCH($J537,SorP!$B$1:$B$6230,0)),"",INDIRECT("'SorP'!$A$"&amp;MATCH($J537,SorP!$B$1:$B$6230,0))))</f>
        <v/>
      </c>
      <c r="U537" s="299"/>
      <c r="V537" s="300" t="e">
        <f>IF(C537="",NA(),MATCH($B537&amp;$C537,'Smelter Look-up'!$J:$J,0))</f>
        <v>#N/A</v>
      </c>
      <c r="W537" s="301"/>
      <c r="X537" s="301">
        <f t="shared" ca="1" si="28"/>
        <v>0</v>
      </c>
      <c r="Y537" s="301"/>
      <c r="Z537" s="301"/>
      <c r="AB537" s="303" t="str">
        <f t="shared" si="29"/>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7"/>
        <v/>
      </c>
      <c r="T538" s="264" t="str">
        <f ca="1">IF(B538="","",IF(ISERROR(MATCH($J538,SorP!$B$1:$B$6230,0)),"",INDIRECT("'SorP'!$A$"&amp;MATCH($J538,SorP!$B$1:$B$6230,0))))</f>
        <v/>
      </c>
      <c r="U538" s="299"/>
      <c r="V538" s="300" t="e">
        <f>IF(C538="",NA(),MATCH($B538&amp;$C538,'Smelter Look-up'!$J:$J,0))</f>
        <v>#N/A</v>
      </c>
      <c r="W538" s="301"/>
      <c r="X538" s="301">
        <f t="shared" ca="1" si="28"/>
        <v>0</v>
      </c>
      <c r="Y538" s="301"/>
      <c r="Z538" s="301"/>
      <c r="AB538" s="303" t="str">
        <f t="shared" si="29"/>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7"/>
        <v/>
      </c>
      <c r="T539" s="264" t="str">
        <f ca="1">IF(B539="","",IF(ISERROR(MATCH($J539,SorP!$B$1:$B$6230,0)),"",INDIRECT("'SorP'!$A$"&amp;MATCH($J539,SorP!$B$1:$B$6230,0))))</f>
        <v/>
      </c>
      <c r="U539" s="299"/>
      <c r="V539" s="300" t="e">
        <f>IF(C539="",NA(),MATCH($B539&amp;$C539,'Smelter Look-up'!$J:$J,0))</f>
        <v>#N/A</v>
      </c>
      <c r="W539" s="301"/>
      <c r="X539" s="301">
        <f t="shared" ca="1" si="28"/>
        <v>0</v>
      </c>
      <c r="Y539" s="301"/>
      <c r="Z539" s="301"/>
      <c r="AB539" s="303" t="str">
        <f t="shared" si="29"/>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7"/>
        <v/>
      </c>
      <c r="T540" s="264" t="str">
        <f ca="1">IF(B540="","",IF(ISERROR(MATCH($J540,SorP!$B$1:$B$6230,0)),"",INDIRECT("'SorP'!$A$"&amp;MATCH($J540,SorP!$B$1:$B$6230,0))))</f>
        <v/>
      </c>
      <c r="U540" s="299"/>
      <c r="V540" s="300" t="e">
        <f>IF(C540="",NA(),MATCH($B540&amp;$C540,'Smelter Look-up'!$J:$J,0))</f>
        <v>#N/A</v>
      </c>
      <c r="W540" s="301"/>
      <c r="X540" s="301">
        <f t="shared" ca="1" si="28"/>
        <v>0</v>
      </c>
      <c r="Y540" s="301"/>
      <c r="Z540" s="301"/>
      <c r="AB540" s="303" t="str">
        <f t="shared" si="29"/>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7"/>
        <v/>
      </c>
      <c r="T541" s="264" t="str">
        <f ca="1">IF(B541="","",IF(ISERROR(MATCH($J541,SorP!$B$1:$B$6230,0)),"",INDIRECT("'SorP'!$A$"&amp;MATCH($J541,SorP!$B$1:$B$6230,0))))</f>
        <v/>
      </c>
      <c r="U541" s="299"/>
      <c r="V541" s="300" t="e">
        <f>IF(C541="",NA(),MATCH($B541&amp;$C541,'Smelter Look-up'!$J:$J,0))</f>
        <v>#N/A</v>
      </c>
      <c r="W541" s="301"/>
      <c r="X541" s="301">
        <f t="shared" ca="1" si="28"/>
        <v>0</v>
      </c>
      <c r="Y541" s="301"/>
      <c r="Z541" s="301"/>
      <c r="AB541" s="303" t="str">
        <f t="shared" si="29"/>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7"/>
        <v/>
      </c>
      <c r="T542" s="264" t="str">
        <f ca="1">IF(B542="","",IF(ISERROR(MATCH($J542,SorP!$B$1:$B$6230,0)),"",INDIRECT("'SorP'!$A$"&amp;MATCH($J542,SorP!$B$1:$B$6230,0))))</f>
        <v/>
      </c>
      <c r="U542" s="299"/>
      <c r="V542" s="300" t="e">
        <f>IF(C542="",NA(),MATCH($B542&amp;$C542,'Smelter Look-up'!$J:$J,0))</f>
        <v>#N/A</v>
      </c>
      <c r="W542" s="301"/>
      <c r="X542" s="301">
        <f t="shared" ca="1" si="28"/>
        <v>0</v>
      </c>
      <c r="Y542" s="301"/>
      <c r="Z542" s="301"/>
      <c r="AB542" s="303" t="str">
        <f t="shared" si="29"/>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7"/>
        <v/>
      </c>
      <c r="T543" s="264" t="str">
        <f ca="1">IF(B543="","",IF(ISERROR(MATCH($J543,SorP!$B$1:$B$6230,0)),"",INDIRECT("'SorP'!$A$"&amp;MATCH($J543,SorP!$B$1:$B$6230,0))))</f>
        <v/>
      </c>
      <c r="U543" s="299"/>
      <c r="V543" s="300" t="e">
        <f>IF(C543="",NA(),MATCH($B543&amp;$C543,'Smelter Look-up'!$J:$J,0))</f>
        <v>#N/A</v>
      </c>
      <c r="W543" s="301"/>
      <c r="X543" s="301">
        <f t="shared" ca="1" si="28"/>
        <v>0</v>
      </c>
      <c r="Y543" s="301"/>
      <c r="Z543" s="301"/>
      <c r="AB543" s="303" t="str">
        <f t="shared" si="29"/>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7"/>
        <v/>
      </c>
      <c r="T544" s="264" t="str">
        <f ca="1">IF(B544="","",IF(ISERROR(MATCH($J544,SorP!$B$1:$B$6230,0)),"",INDIRECT("'SorP'!$A$"&amp;MATCH($J544,SorP!$B$1:$B$6230,0))))</f>
        <v/>
      </c>
      <c r="U544" s="299"/>
      <c r="V544" s="300" t="e">
        <f>IF(C544="",NA(),MATCH($B544&amp;$C544,'Smelter Look-up'!$J:$J,0))</f>
        <v>#N/A</v>
      </c>
      <c r="W544" s="301"/>
      <c r="X544" s="301">
        <f t="shared" ca="1" si="28"/>
        <v>0</v>
      </c>
      <c r="Y544" s="301"/>
      <c r="Z544" s="301"/>
      <c r="AB544" s="303" t="str">
        <f t="shared" si="29"/>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7"/>
        <v/>
      </c>
      <c r="T545" s="264" t="str">
        <f ca="1">IF(B545="","",IF(ISERROR(MATCH($J545,SorP!$B$1:$B$6230,0)),"",INDIRECT("'SorP'!$A$"&amp;MATCH($J545,SorP!$B$1:$B$6230,0))))</f>
        <v/>
      </c>
      <c r="U545" s="299"/>
      <c r="V545" s="300" t="e">
        <f>IF(C545="",NA(),MATCH($B545&amp;$C545,'Smelter Look-up'!$J:$J,0))</f>
        <v>#N/A</v>
      </c>
      <c r="W545" s="301"/>
      <c r="X545" s="301">
        <f t="shared" ca="1" si="28"/>
        <v>0</v>
      </c>
      <c r="Y545" s="301"/>
      <c r="Z545" s="301"/>
      <c r="AB545" s="303" t="str">
        <f t="shared" si="29"/>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7"/>
        <v/>
      </c>
      <c r="T546" s="264" t="str">
        <f ca="1">IF(B546="","",IF(ISERROR(MATCH($J546,SorP!$B$1:$B$6230,0)),"",INDIRECT("'SorP'!$A$"&amp;MATCH($J546,SorP!$B$1:$B$6230,0))))</f>
        <v/>
      </c>
      <c r="U546" s="299"/>
      <c r="V546" s="300" t="e">
        <f>IF(C546="",NA(),MATCH($B546&amp;$C546,'Smelter Look-up'!$J:$J,0))</f>
        <v>#N/A</v>
      </c>
      <c r="W546" s="301"/>
      <c r="X546" s="301">
        <f t="shared" ca="1" si="28"/>
        <v>0</v>
      </c>
      <c r="Y546" s="301"/>
      <c r="Z546" s="301"/>
      <c r="AB546" s="303" t="str">
        <f t="shared" si="29"/>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7"/>
        <v/>
      </c>
      <c r="T547" s="264" t="str">
        <f ca="1">IF(B547="","",IF(ISERROR(MATCH($J547,SorP!$B$1:$B$6230,0)),"",INDIRECT("'SorP'!$A$"&amp;MATCH($J547,SorP!$B$1:$B$6230,0))))</f>
        <v/>
      </c>
      <c r="U547" s="299"/>
      <c r="V547" s="300" t="e">
        <f>IF(C547="",NA(),MATCH($B547&amp;$C547,'Smelter Look-up'!$J:$J,0))</f>
        <v>#N/A</v>
      </c>
      <c r="W547" s="301"/>
      <c r="X547" s="301">
        <f t="shared" ca="1" si="28"/>
        <v>0</v>
      </c>
      <c r="Y547" s="301"/>
      <c r="Z547" s="301"/>
      <c r="AB547" s="303" t="str">
        <f t="shared" si="29"/>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7"/>
        <v/>
      </c>
      <c r="T548" s="264" t="str">
        <f ca="1">IF(B548="","",IF(ISERROR(MATCH($J548,SorP!$B$1:$B$6230,0)),"",INDIRECT("'SorP'!$A$"&amp;MATCH($J548,SorP!$B$1:$B$6230,0))))</f>
        <v/>
      </c>
      <c r="U548" s="299"/>
      <c r="V548" s="300" t="e">
        <f>IF(C548="",NA(),MATCH($B548&amp;$C548,'Smelter Look-up'!$J:$J,0))</f>
        <v>#N/A</v>
      </c>
      <c r="W548" s="301"/>
      <c r="X548" s="301">
        <f t="shared" ca="1" si="28"/>
        <v>0</v>
      </c>
      <c r="Y548" s="301"/>
      <c r="Z548" s="301"/>
      <c r="AB548" s="303" t="str">
        <f t="shared" si="29"/>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7"/>
        <v/>
      </c>
      <c r="T549" s="264" t="str">
        <f ca="1">IF(B549="","",IF(ISERROR(MATCH($J549,SorP!$B$1:$B$6230,0)),"",INDIRECT("'SorP'!$A$"&amp;MATCH($J549,SorP!$B$1:$B$6230,0))))</f>
        <v/>
      </c>
      <c r="U549" s="299"/>
      <c r="V549" s="300" t="e">
        <f>IF(C549="",NA(),MATCH($B549&amp;$C549,'Smelter Look-up'!$J:$J,0))</f>
        <v>#N/A</v>
      </c>
      <c r="W549" s="301"/>
      <c r="X549" s="301">
        <f t="shared" ca="1" si="28"/>
        <v>0</v>
      </c>
      <c r="Y549" s="301"/>
      <c r="Z549" s="301"/>
      <c r="AB549" s="303" t="str">
        <f t="shared" si="29"/>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7"/>
        <v/>
      </c>
      <c r="T550" s="264" t="str">
        <f ca="1">IF(B550="","",IF(ISERROR(MATCH($J550,SorP!$B$1:$B$6230,0)),"",INDIRECT("'SorP'!$A$"&amp;MATCH($J550,SorP!$B$1:$B$6230,0))))</f>
        <v/>
      </c>
      <c r="U550" s="299"/>
      <c r="V550" s="300" t="e">
        <f>IF(C550="",NA(),MATCH($B550&amp;$C550,'Smelter Look-up'!$J:$J,0))</f>
        <v>#N/A</v>
      </c>
      <c r="W550" s="301"/>
      <c r="X550" s="301">
        <f t="shared" ca="1" si="28"/>
        <v>0</v>
      </c>
      <c r="Y550" s="301"/>
      <c r="Z550" s="301"/>
      <c r="AB550" s="303" t="str">
        <f t="shared" si="29"/>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7"/>
        <v/>
      </c>
      <c r="T551" s="264" t="str">
        <f ca="1">IF(B551="","",IF(ISERROR(MATCH($J551,SorP!$B$1:$B$6230,0)),"",INDIRECT("'SorP'!$A$"&amp;MATCH($J551,SorP!$B$1:$B$6230,0))))</f>
        <v/>
      </c>
      <c r="U551" s="299"/>
      <c r="V551" s="300" t="e">
        <f>IF(C551="",NA(),MATCH($B551&amp;$C551,'Smelter Look-up'!$J:$J,0))</f>
        <v>#N/A</v>
      </c>
      <c r="W551" s="301"/>
      <c r="X551" s="301">
        <f t="shared" ca="1" si="28"/>
        <v>0</v>
      </c>
      <c r="Y551" s="301"/>
      <c r="Z551" s="301"/>
      <c r="AB551" s="303" t="str">
        <f t="shared" si="29"/>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7"/>
        <v/>
      </c>
      <c r="T552" s="264" t="str">
        <f ca="1">IF(B552="","",IF(ISERROR(MATCH($J552,SorP!$B$1:$B$6230,0)),"",INDIRECT("'SorP'!$A$"&amp;MATCH($J552,SorP!$B$1:$B$6230,0))))</f>
        <v/>
      </c>
      <c r="U552" s="299"/>
      <c r="V552" s="300" t="e">
        <f>IF(C552="",NA(),MATCH($B552&amp;$C552,'Smelter Look-up'!$J:$J,0))</f>
        <v>#N/A</v>
      </c>
      <c r="W552" s="301"/>
      <c r="X552" s="301">
        <f t="shared" ca="1" si="28"/>
        <v>0</v>
      </c>
      <c r="Y552" s="301"/>
      <c r="Z552" s="301"/>
      <c r="AB552" s="303" t="str">
        <f t="shared" si="29"/>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7"/>
        <v/>
      </c>
      <c r="T553" s="264" t="str">
        <f ca="1">IF(B553="","",IF(ISERROR(MATCH($J553,SorP!$B$1:$B$6230,0)),"",INDIRECT("'SorP'!$A$"&amp;MATCH($J553,SorP!$B$1:$B$6230,0))))</f>
        <v/>
      </c>
      <c r="U553" s="299"/>
      <c r="V553" s="300" t="e">
        <f>IF(C553="",NA(),MATCH($B553&amp;$C553,'Smelter Look-up'!$J:$J,0))</f>
        <v>#N/A</v>
      </c>
      <c r="W553" s="301"/>
      <c r="X553" s="301">
        <f t="shared" ca="1" si="28"/>
        <v>0</v>
      </c>
      <c r="Y553" s="301"/>
      <c r="Z553" s="301"/>
      <c r="AB553" s="303" t="str">
        <f t="shared" si="29"/>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7"/>
        <v/>
      </c>
      <c r="T554" s="264" t="str">
        <f ca="1">IF(B554="","",IF(ISERROR(MATCH($J554,SorP!$B$1:$B$6230,0)),"",INDIRECT("'SorP'!$A$"&amp;MATCH($J554,SorP!$B$1:$B$6230,0))))</f>
        <v/>
      </c>
      <c r="U554" s="299"/>
      <c r="V554" s="300" t="e">
        <f>IF(C554="",NA(),MATCH($B554&amp;$C554,'Smelter Look-up'!$J:$J,0))</f>
        <v>#N/A</v>
      </c>
      <c r="W554" s="301"/>
      <c r="X554" s="301">
        <f t="shared" ca="1" si="28"/>
        <v>0</v>
      </c>
      <c r="Y554" s="301"/>
      <c r="Z554" s="301"/>
      <c r="AB554" s="303" t="str">
        <f t="shared" si="29"/>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7"/>
        <v/>
      </c>
      <c r="T555" s="264" t="str">
        <f ca="1">IF(B555="","",IF(ISERROR(MATCH($J555,SorP!$B$1:$B$6230,0)),"",INDIRECT("'SorP'!$A$"&amp;MATCH($J555,SorP!$B$1:$B$6230,0))))</f>
        <v/>
      </c>
      <c r="U555" s="299"/>
      <c r="V555" s="300" t="e">
        <f>IF(C555="",NA(),MATCH($B555&amp;$C555,'Smelter Look-up'!$J:$J,0))</f>
        <v>#N/A</v>
      </c>
      <c r="W555" s="301"/>
      <c r="X555" s="301">
        <f t="shared" ca="1" si="28"/>
        <v>0</v>
      </c>
      <c r="Y555" s="301"/>
      <c r="Z555" s="301"/>
      <c r="AB555" s="303" t="str">
        <f t="shared" si="29"/>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7"/>
        <v/>
      </c>
      <c r="T556" s="264" t="str">
        <f ca="1">IF(B556="","",IF(ISERROR(MATCH($J556,SorP!$B$1:$B$6230,0)),"",INDIRECT("'SorP'!$A$"&amp;MATCH($J556,SorP!$B$1:$B$6230,0))))</f>
        <v/>
      </c>
      <c r="U556" s="299"/>
      <c r="V556" s="300" t="e">
        <f>IF(C556="",NA(),MATCH($B556&amp;$C556,'Smelter Look-up'!$J:$J,0))</f>
        <v>#N/A</v>
      </c>
      <c r="W556" s="301"/>
      <c r="X556" s="301">
        <f t="shared" ca="1" si="28"/>
        <v>0</v>
      </c>
      <c r="Y556" s="301"/>
      <c r="Z556" s="301"/>
      <c r="AB556" s="303" t="str">
        <f t="shared" si="29"/>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7"/>
        <v/>
      </c>
      <c r="T557" s="264" t="str">
        <f ca="1">IF(B557="","",IF(ISERROR(MATCH($J557,SorP!$B$1:$B$6230,0)),"",INDIRECT("'SorP'!$A$"&amp;MATCH($J557,SorP!$B$1:$B$6230,0))))</f>
        <v/>
      </c>
      <c r="U557" s="299"/>
      <c r="V557" s="300" t="e">
        <f>IF(C557="",NA(),MATCH($B557&amp;$C557,'Smelter Look-up'!$J:$J,0))</f>
        <v>#N/A</v>
      </c>
      <c r="W557" s="301"/>
      <c r="X557" s="301">
        <f t="shared" ca="1" si="28"/>
        <v>0</v>
      </c>
      <c r="Y557" s="301"/>
      <c r="Z557" s="301"/>
      <c r="AB557" s="303" t="str">
        <f t="shared" si="29"/>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7"/>
        <v/>
      </c>
      <c r="T558" s="264" t="str">
        <f ca="1">IF(B558="","",IF(ISERROR(MATCH($J558,SorP!$B$1:$B$6230,0)),"",INDIRECT("'SorP'!$A$"&amp;MATCH($J558,SorP!$B$1:$B$6230,0))))</f>
        <v/>
      </c>
      <c r="U558" s="299"/>
      <c r="V558" s="300" t="e">
        <f>IF(C558="",NA(),MATCH($B558&amp;$C558,'Smelter Look-up'!$J:$J,0))</f>
        <v>#N/A</v>
      </c>
      <c r="W558" s="301"/>
      <c r="X558" s="301">
        <f t="shared" ca="1" si="28"/>
        <v>0</v>
      </c>
      <c r="Y558" s="301"/>
      <c r="Z558" s="301"/>
      <c r="AB558" s="303" t="str">
        <f t="shared" si="29"/>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7"/>
        <v/>
      </c>
      <c r="T559" s="264" t="str">
        <f ca="1">IF(B559="","",IF(ISERROR(MATCH($J559,SorP!$B$1:$B$6230,0)),"",INDIRECT("'SorP'!$A$"&amp;MATCH($J559,SorP!$B$1:$B$6230,0))))</f>
        <v/>
      </c>
      <c r="U559" s="299"/>
      <c r="V559" s="300" t="e">
        <f>IF(C559="",NA(),MATCH($B559&amp;$C559,'Smelter Look-up'!$J:$J,0))</f>
        <v>#N/A</v>
      </c>
      <c r="W559" s="301"/>
      <c r="X559" s="301">
        <f t="shared" ca="1" si="28"/>
        <v>0</v>
      </c>
      <c r="Y559" s="301"/>
      <c r="Z559" s="301"/>
      <c r="AB559" s="303" t="str">
        <f t="shared" si="29"/>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7"/>
        <v/>
      </c>
      <c r="T560" s="264" t="str">
        <f ca="1">IF(B560="","",IF(ISERROR(MATCH($J560,SorP!$B$1:$B$6230,0)),"",INDIRECT("'SorP'!$A$"&amp;MATCH($J560,SorP!$B$1:$B$6230,0))))</f>
        <v/>
      </c>
      <c r="U560" s="299"/>
      <c r="V560" s="300" t="e">
        <f>IF(C560="",NA(),MATCH($B560&amp;$C560,'Smelter Look-up'!$J:$J,0))</f>
        <v>#N/A</v>
      </c>
      <c r="W560" s="301"/>
      <c r="X560" s="301">
        <f t="shared" ca="1" si="28"/>
        <v>0</v>
      </c>
      <c r="Y560" s="301"/>
      <c r="Z560" s="301"/>
      <c r="AB560" s="303" t="str">
        <f t="shared" si="29"/>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7"/>
        <v/>
      </c>
      <c r="T561" s="264" t="str">
        <f ca="1">IF(B561="","",IF(ISERROR(MATCH($J561,SorP!$B$1:$B$6230,0)),"",INDIRECT("'SorP'!$A$"&amp;MATCH($J561,SorP!$B$1:$B$6230,0))))</f>
        <v/>
      </c>
      <c r="U561" s="299"/>
      <c r="V561" s="300" t="e">
        <f>IF(C561="",NA(),MATCH($B561&amp;$C561,'Smelter Look-up'!$J:$J,0))</f>
        <v>#N/A</v>
      </c>
      <c r="W561" s="301"/>
      <c r="X561" s="301">
        <f t="shared" ca="1" si="28"/>
        <v>0</v>
      </c>
      <c r="Y561" s="301"/>
      <c r="Z561" s="301"/>
      <c r="AB561" s="303" t="str">
        <f t="shared" si="29"/>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7"/>
        <v/>
      </c>
      <c r="T562" s="264" t="str">
        <f ca="1">IF(B562="","",IF(ISERROR(MATCH($J562,SorP!$B$1:$B$6230,0)),"",INDIRECT("'SorP'!$A$"&amp;MATCH($J562,SorP!$B$1:$B$6230,0))))</f>
        <v/>
      </c>
      <c r="U562" s="299"/>
      <c r="V562" s="300" t="e">
        <f>IF(C562="",NA(),MATCH($B562&amp;$C562,'Smelter Look-up'!$J:$J,0))</f>
        <v>#N/A</v>
      </c>
      <c r="W562" s="301"/>
      <c r="X562" s="301">
        <f t="shared" ca="1" si="28"/>
        <v>0</v>
      </c>
      <c r="Y562" s="301"/>
      <c r="Z562" s="301"/>
      <c r="AB562" s="303" t="str">
        <f t="shared" si="29"/>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7"/>
        <v/>
      </c>
      <c r="T563" s="264" t="str">
        <f ca="1">IF(B563="","",IF(ISERROR(MATCH($J563,SorP!$B$1:$B$6230,0)),"",INDIRECT("'SorP'!$A$"&amp;MATCH($J563,SorP!$B$1:$B$6230,0))))</f>
        <v/>
      </c>
      <c r="U563" s="299"/>
      <c r="V563" s="300" t="e">
        <f>IF(C563="",NA(),MATCH($B563&amp;$C563,'Smelter Look-up'!$J:$J,0))</f>
        <v>#N/A</v>
      </c>
      <c r="W563" s="301"/>
      <c r="X563" s="301">
        <f t="shared" ca="1" si="28"/>
        <v>0</v>
      </c>
      <c r="Y563" s="301"/>
      <c r="Z563" s="301"/>
      <c r="AB563" s="303" t="str">
        <f t="shared" si="29"/>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7"/>
        <v/>
      </c>
      <c r="T564" s="264" t="str">
        <f ca="1">IF(B564="","",IF(ISERROR(MATCH($J564,SorP!$B$1:$B$6230,0)),"",INDIRECT("'SorP'!$A$"&amp;MATCH($J564,SorP!$B$1:$B$6230,0))))</f>
        <v/>
      </c>
      <c r="U564" s="299"/>
      <c r="V564" s="300" t="e">
        <f>IF(C564="",NA(),MATCH($B564&amp;$C564,'Smelter Look-up'!$J:$J,0))</f>
        <v>#N/A</v>
      </c>
      <c r="W564" s="301"/>
      <c r="X564" s="301">
        <f t="shared" ca="1" si="28"/>
        <v>0</v>
      </c>
      <c r="Y564" s="301"/>
      <c r="Z564" s="301"/>
      <c r="AB564" s="303" t="str">
        <f t="shared" si="29"/>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7"/>
        <v/>
      </c>
      <c r="T565" s="264" t="str">
        <f ca="1">IF(B565="","",IF(ISERROR(MATCH($J565,SorP!$B$1:$B$6230,0)),"",INDIRECT("'SorP'!$A$"&amp;MATCH($J565,SorP!$B$1:$B$6230,0))))</f>
        <v/>
      </c>
      <c r="U565" s="299"/>
      <c r="V565" s="300" t="e">
        <f>IF(C565="",NA(),MATCH($B565&amp;$C565,'Smelter Look-up'!$J:$J,0))</f>
        <v>#N/A</v>
      </c>
      <c r="W565" s="301"/>
      <c r="X565" s="301">
        <f t="shared" ca="1" si="28"/>
        <v>0</v>
      </c>
      <c r="Y565" s="301"/>
      <c r="Z565" s="301"/>
      <c r="AB565" s="303" t="str">
        <f t="shared" si="29"/>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7"/>
        <v/>
      </c>
      <c r="T566" s="264" t="str">
        <f ca="1">IF(B566="","",IF(ISERROR(MATCH($J566,SorP!$B$1:$B$6230,0)),"",INDIRECT("'SorP'!$A$"&amp;MATCH($J566,SorP!$B$1:$B$6230,0))))</f>
        <v/>
      </c>
      <c r="U566" s="299"/>
      <c r="V566" s="300" t="e">
        <f>IF(C566="",NA(),MATCH($B566&amp;$C566,'Smelter Look-up'!$J:$J,0))</f>
        <v>#N/A</v>
      </c>
      <c r="W566" s="301"/>
      <c r="X566" s="301">
        <f t="shared" ca="1" si="28"/>
        <v>0</v>
      </c>
      <c r="Y566" s="301"/>
      <c r="Z566" s="301"/>
      <c r="AB566" s="303" t="str">
        <f t="shared" si="29"/>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7"/>
        <v/>
      </c>
      <c r="T567" s="264" t="str">
        <f ca="1">IF(B567="","",IF(ISERROR(MATCH($J567,SorP!$B$1:$B$6230,0)),"",INDIRECT("'SorP'!$A$"&amp;MATCH($J567,SorP!$B$1:$B$6230,0))))</f>
        <v/>
      </c>
      <c r="U567" s="299"/>
      <c r="V567" s="300" t="e">
        <f>IF(C567="",NA(),MATCH($B567&amp;$C567,'Smelter Look-up'!$J:$J,0))</f>
        <v>#N/A</v>
      </c>
      <c r="W567" s="301"/>
      <c r="X567" s="301">
        <f t="shared" ca="1" si="28"/>
        <v>0</v>
      </c>
      <c r="Y567" s="301"/>
      <c r="Z567" s="301"/>
      <c r="AB567" s="303" t="str">
        <f t="shared" si="29"/>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7"/>
        <v/>
      </c>
      <c r="T568" s="264" t="str">
        <f ca="1">IF(B568="","",IF(ISERROR(MATCH($J568,SorP!$B$1:$B$6230,0)),"",INDIRECT("'SorP'!$A$"&amp;MATCH($J568,SorP!$B$1:$B$6230,0))))</f>
        <v/>
      </c>
      <c r="U568" s="299"/>
      <c r="V568" s="300" t="e">
        <f>IF(C568="",NA(),MATCH($B568&amp;$C568,'Smelter Look-up'!$J:$J,0))</f>
        <v>#N/A</v>
      </c>
      <c r="W568" s="301"/>
      <c r="X568" s="301">
        <f t="shared" ca="1" si="28"/>
        <v>0</v>
      </c>
      <c r="Y568" s="301"/>
      <c r="Z568" s="301"/>
      <c r="AB568" s="303" t="str">
        <f t="shared" si="29"/>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7"/>
        <v/>
      </c>
      <c r="T569" s="264" t="str">
        <f ca="1">IF(B569="","",IF(ISERROR(MATCH($J569,SorP!$B$1:$B$6230,0)),"",INDIRECT("'SorP'!$A$"&amp;MATCH($J569,SorP!$B$1:$B$6230,0))))</f>
        <v/>
      </c>
      <c r="U569" s="299"/>
      <c r="V569" s="300" t="e">
        <f>IF(C569="",NA(),MATCH($B569&amp;$C569,'Smelter Look-up'!$J:$J,0))</f>
        <v>#N/A</v>
      </c>
      <c r="W569" s="301"/>
      <c r="X569" s="301">
        <f t="shared" ca="1" si="28"/>
        <v>0</v>
      </c>
      <c r="Y569" s="301"/>
      <c r="Z569" s="301"/>
      <c r="AB569" s="303" t="str">
        <f t="shared" si="29"/>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7"/>
        <v/>
      </c>
      <c r="T570" s="264" t="str">
        <f ca="1">IF(B570="","",IF(ISERROR(MATCH($J570,SorP!$B$1:$B$6230,0)),"",INDIRECT("'SorP'!$A$"&amp;MATCH($J570,SorP!$B$1:$B$6230,0))))</f>
        <v/>
      </c>
      <c r="U570" s="299"/>
      <c r="V570" s="300" t="e">
        <f>IF(C570="",NA(),MATCH($B570&amp;$C570,'Smelter Look-up'!$J:$J,0))</f>
        <v>#N/A</v>
      </c>
      <c r="W570" s="301"/>
      <c r="X570" s="301">
        <f t="shared" ca="1" si="28"/>
        <v>0</v>
      </c>
      <c r="Y570" s="301"/>
      <c r="Z570" s="301"/>
      <c r="AB570" s="303" t="str">
        <f t="shared" si="29"/>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7"/>
        <v/>
      </c>
      <c r="T571" s="264" t="str">
        <f ca="1">IF(B571="","",IF(ISERROR(MATCH($J571,SorP!$B$1:$B$6230,0)),"",INDIRECT("'SorP'!$A$"&amp;MATCH($J571,SorP!$B$1:$B$6230,0))))</f>
        <v/>
      </c>
      <c r="U571" s="299"/>
      <c r="V571" s="300" t="e">
        <f>IF(C571="",NA(),MATCH($B571&amp;$C571,'Smelter Look-up'!$J:$J,0))</f>
        <v>#N/A</v>
      </c>
      <c r="W571" s="301"/>
      <c r="X571" s="301">
        <f t="shared" ca="1" si="28"/>
        <v>0</v>
      </c>
      <c r="Y571" s="301"/>
      <c r="Z571" s="301"/>
      <c r="AB571" s="303" t="str">
        <f t="shared" si="29"/>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7"/>
        <v/>
      </c>
      <c r="T572" s="264" t="str">
        <f ca="1">IF(B572="","",IF(ISERROR(MATCH($J572,SorP!$B$1:$B$6230,0)),"",INDIRECT("'SorP'!$A$"&amp;MATCH($J572,SorP!$B$1:$B$6230,0))))</f>
        <v/>
      </c>
      <c r="U572" s="299"/>
      <c r="V572" s="300" t="e">
        <f>IF(C572="",NA(),MATCH($B572&amp;$C572,'Smelter Look-up'!$J:$J,0))</f>
        <v>#N/A</v>
      </c>
      <c r="W572" s="301"/>
      <c r="X572" s="301">
        <f t="shared" ca="1" si="28"/>
        <v>0</v>
      </c>
      <c r="Y572" s="301"/>
      <c r="Z572" s="301"/>
      <c r="AB572" s="303" t="str">
        <f t="shared" si="29"/>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7"/>
        <v/>
      </c>
      <c r="T573" s="264" t="str">
        <f ca="1">IF(B573="","",IF(ISERROR(MATCH($J573,SorP!$B$1:$B$6230,0)),"",INDIRECT("'SorP'!$A$"&amp;MATCH($J573,SorP!$B$1:$B$6230,0))))</f>
        <v/>
      </c>
      <c r="U573" s="299"/>
      <c r="V573" s="300" t="e">
        <f>IF(C573="",NA(),MATCH($B573&amp;$C573,'Smelter Look-up'!$J:$J,0))</f>
        <v>#N/A</v>
      </c>
      <c r="W573" s="301"/>
      <c r="X573" s="301">
        <f t="shared" ca="1" si="28"/>
        <v>0</v>
      </c>
      <c r="Y573" s="301"/>
      <c r="Z573" s="301"/>
      <c r="AB573" s="303" t="str">
        <f t="shared" si="29"/>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7"/>
        <v/>
      </c>
      <c r="T574" s="264" t="str">
        <f ca="1">IF(B574="","",IF(ISERROR(MATCH($J574,SorP!$B$1:$B$6230,0)),"",INDIRECT("'SorP'!$A$"&amp;MATCH($J574,SorP!$B$1:$B$6230,0))))</f>
        <v/>
      </c>
      <c r="U574" s="299"/>
      <c r="V574" s="300" t="e">
        <f>IF(C574="",NA(),MATCH($B574&amp;$C574,'Smelter Look-up'!$J:$J,0))</f>
        <v>#N/A</v>
      </c>
      <c r="W574" s="301"/>
      <c r="X574" s="301">
        <f t="shared" ca="1" si="28"/>
        <v>0</v>
      </c>
      <c r="Y574" s="301"/>
      <c r="Z574" s="301"/>
      <c r="AB574" s="303" t="str">
        <f t="shared" si="29"/>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7"/>
        <v/>
      </c>
      <c r="T575" s="264" t="str">
        <f ca="1">IF(B575="","",IF(ISERROR(MATCH($J575,SorP!$B$1:$B$6230,0)),"",INDIRECT("'SorP'!$A$"&amp;MATCH($J575,SorP!$B$1:$B$6230,0))))</f>
        <v/>
      </c>
      <c r="U575" s="299"/>
      <c r="V575" s="300" t="e">
        <f>IF(C575="",NA(),MATCH($B575&amp;$C575,'Smelter Look-up'!$J:$J,0))</f>
        <v>#N/A</v>
      </c>
      <c r="W575" s="301"/>
      <c r="X575" s="301">
        <f t="shared" ca="1" si="28"/>
        <v>0</v>
      </c>
      <c r="Y575" s="301"/>
      <c r="Z575" s="301"/>
      <c r="AB575" s="303" t="str">
        <f t="shared" si="29"/>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7"/>
        <v/>
      </c>
      <c r="T576" s="264" t="str">
        <f ca="1">IF(B576="","",IF(ISERROR(MATCH($J576,SorP!$B$1:$B$6230,0)),"",INDIRECT("'SorP'!$A$"&amp;MATCH($J576,SorP!$B$1:$B$6230,0))))</f>
        <v/>
      </c>
      <c r="U576" s="299"/>
      <c r="V576" s="300" t="e">
        <f>IF(C576="",NA(),MATCH($B576&amp;$C576,'Smelter Look-up'!$J:$J,0))</f>
        <v>#N/A</v>
      </c>
      <c r="W576" s="301"/>
      <c r="X576" s="301">
        <f t="shared" ca="1" si="28"/>
        <v>0</v>
      </c>
      <c r="Y576" s="301"/>
      <c r="Z576" s="301"/>
      <c r="AB576" s="303" t="str">
        <f t="shared" si="29"/>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7"/>
        <v/>
      </c>
      <c r="T577" s="264" t="str">
        <f ca="1">IF(B577="","",IF(ISERROR(MATCH($J577,SorP!$B$1:$B$6230,0)),"",INDIRECT("'SorP'!$A$"&amp;MATCH($J577,SorP!$B$1:$B$6230,0))))</f>
        <v/>
      </c>
      <c r="U577" s="299"/>
      <c r="V577" s="300" t="e">
        <f>IF(C577="",NA(),MATCH($B577&amp;$C577,'Smelter Look-up'!$J:$J,0))</f>
        <v>#N/A</v>
      </c>
      <c r="W577" s="301"/>
      <c r="X577" s="301">
        <f t="shared" ca="1" si="28"/>
        <v>0</v>
      </c>
      <c r="Y577" s="301"/>
      <c r="Z577" s="301"/>
      <c r="AB577" s="303" t="str">
        <f t="shared" si="29"/>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7"/>
        <v/>
      </c>
      <c r="T578" s="264" t="str">
        <f ca="1">IF(B578="","",IF(ISERROR(MATCH($J578,SorP!$B$1:$B$6230,0)),"",INDIRECT("'SorP'!$A$"&amp;MATCH($J578,SorP!$B$1:$B$6230,0))))</f>
        <v/>
      </c>
      <c r="U578" s="299"/>
      <c r="V578" s="300" t="e">
        <f>IF(C578="",NA(),MATCH($B578&amp;$C578,'Smelter Look-up'!$J:$J,0))</f>
        <v>#N/A</v>
      </c>
      <c r="W578" s="301"/>
      <c r="X578" s="301">
        <f t="shared" ca="1" si="28"/>
        <v>0</v>
      </c>
      <c r="Y578" s="301"/>
      <c r="Z578" s="301"/>
      <c r="AB578" s="303" t="str">
        <f t="shared" si="29"/>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7"/>
        <v/>
      </c>
      <c r="T579" s="264" t="str">
        <f ca="1">IF(B579="","",IF(ISERROR(MATCH($J579,SorP!$B$1:$B$6230,0)),"",INDIRECT("'SorP'!$A$"&amp;MATCH($J579,SorP!$B$1:$B$6230,0))))</f>
        <v/>
      </c>
      <c r="U579" s="299"/>
      <c r="V579" s="300" t="e">
        <f>IF(C579="",NA(),MATCH($B579&amp;$C579,'Smelter Look-up'!$J:$J,0))</f>
        <v>#N/A</v>
      </c>
      <c r="W579" s="301"/>
      <c r="X579" s="301">
        <f t="shared" ca="1" si="28"/>
        <v>0</v>
      </c>
      <c r="Y579" s="301"/>
      <c r="Z579" s="301"/>
      <c r="AB579" s="303" t="str">
        <f t="shared" si="29"/>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7"/>
        <v/>
      </c>
      <c r="T580" s="264" t="str">
        <f ca="1">IF(B580="","",IF(ISERROR(MATCH($J580,SorP!$B$1:$B$6230,0)),"",INDIRECT("'SorP'!$A$"&amp;MATCH($J580,SorP!$B$1:$B$6230,0))))</f>
        <v/>
      </c>
      <c r="U580" s="299"/>
      <c r="V580" s="300" t="e">
        <f>IF(C580="",NA(),MATCH($B580&amp;$C580,'Smelter Look-up'!$J:$J,0))</f>
        <v>#N/A</v>
      </c>
      <c r="W580" s="301"/>
      <c r="X580" s="301">
        <f t="shared" ca="1" si="28"/>
        <v>0</v>
      </c>
      <c r="Y580" s="301"/>
      <c r="Z580" s="301"/>
      <c r="AB580" s="303" t="str">
        <f t="shared" si="29"/>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7"/>
        <v/>
      </c>
      <c r="T581" s="264" t="str">
        <f ca="1">IF(B581="","",IF(ISERROR(MATCH($J581,SorP!$B$1:$B$6230,0)),"",INDIRECT("'SorP'!$A$"&amp;MATCH($J581,SorP!$B$1:$B$6230,0))))</f>
        <v/>
      </c>
      <c r="U581" s="299"/>
      <c r="V581" s="300" t="e">
        <f>IF(C581="",NA(),MATCH($B581&amp;$C581,'Smelter Look-up'!$J:$J,0))</f>
        <v>#N/A</v>
      </c>
      <c r="W581" s="301"/>
      <c r="X581" s="301">
        <f t="shared" ca="1" si="28"/>
        <v>0</v>
      </c>
      <c r="Y581" s="301"/>
      <c r="Z581" s="301"/>
      <c r="AB581" s="303" t="str">
        <f t="shared" si="29"/>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30">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31">IF(AND(C582="Smelter not listed",OR(LEN(D582)=0,LEN(E582)=0)),1,0)</f>
        <v>0</v>
      </c>
      <c r="Y582" s="301"/>
      <c r="Z582" s="301"/>
      <c r="AB582" s="303" t="str">
        <f t="shared" ref="AB582:AB645" si="32">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30"/>
        <v/>
      </c>
      <c r="T583" s="264" t="str">
        <f ca="1">IF(B583="","",IF(ISERROR(MATCH($J583,SorP!$B$1:$B$6230,0)),"",INDIRECT("'SorP'!$A$"&amp;MATCH($J583,SorP!$B$1:$B$6230,0))))</f>
        <v/>
      </c>
      <c r="U583" s="299"/>
      <c r="V583" s="300" t="e">
        <f>IF(C583="",NA(),MATCH($B583&amp;$C583,'Smelter Look-up'!$J:$J,0))</f>
        <v>#N/A</v>
      </c>
      <c r="W583" s="301"/>
      <c r="X583" s="301">
        <f t="shared" ca="1" si="31"/>
        <v>0</v>
      </c>
      <c r="Y583" s="301"/>
      <c r="Z583" s="301"/>
      <c r="AB583" s="303" t="str">
        <f t="shared" si="32"/>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30"/>
        <v/>
      </c>
      <c r="T584" s="264" t="str">
        <f ca="1">IF(B584="","",IF(ISERROR(MATCH($J584,SorP!$B$1:$B$6230,0)),"",INDIRECT("'SorP'!$A$"&amp;MATCH($J584,SorP!$B$1:$B$6230,0))))</f>
        <v/>
      </c>
      <c r="U584" s="299"/>
      <c r="V584" s="300" t="e">
        <f>IF(C584="",NA(),MATCH($B584&amp;$C584,'Smelter Look-up'!$J:$J,0))</f>
        <v>#N/A</v>
      </c>
      <c r="W584" s="301"/>
      <c r="X584" s="301">
        <f t="shared" ca="1" si="31"/>
        <v>0</v>
      </c>
      <c r="Y584" s="301"/>
      <c r="Z584" s="301"/>
      <c r="AB584" s="303" t="str">
        <f t="shared" si="32"/>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30"/>
        <v/>
      </c>
      <c r="T585" s="264" t="str">
        <f ca="1">IF(B585="","",IF(ISERROR(MATCH($J585,SorP!$B$1:$B$6230,0)),"",INDIRECT("'SorP'!$A$"&amp;MATCH($J585,SorP!$B$1:$B$6230,0))))</f>
        <v/>
      </c>
      <c r="U585" s="299"/>
      <c r="V585" s="300" t="e">
        <f>IF(C585="",NA(),MATCH($B585&amp;$C585,'Smelter Look-up'!$J:$J,0))</f>
        <v>#N/A</v>
      </c>
      <c r="W585" s="301"/>
      <c r="X585" s="301">
        <f t="shared" ca="1" si="31"/>
        <v>0</v>
      </c>
      <c r="Y585" s="301"/>
      <c r="Z585" s="301"/>
      <c r="AB585" s="303" t="str">
        <f t="shared" si="32"/>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30"/>
        <v/>
      </c>
      <c r="T586" s="264" t="str">
        <f ca="1">IF(B586="","",IF(ISERROR(MATCH($J586,SorP!$B$1:$B$6230,0)),"",INDIRECT("'SorP'!$A$"&amp;MATCH($J586,SorP!$B$1:$B$6230,0))))</f>
        <v/>
      </c>
      <c r="U586" s="299"/>
      <c r="V586" s="300" t="e">
        <f>IF(C586="",NA(),MATCH($B586&amp;$C586,'Smelter Look-up'!$J:$J,0))</f>
        <v>#N/A</v>
      </c>
      <c r="W586" s="301"/>
      <c r="X586" s="301">
        <f t="shared" ca="1" si="31"/>
        <v>0</v>
      </c>
      <c r="Y586" s="301"/>
      <c r="Z586" s="301"/>
      <c r="AB586" s="303" t="str">
        <f t="shared" si="32"/>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30"/>
        <v/>
      </c>
      <c r="T587" s="264" t="str">
        <f ca="1">IF(B587="","",IF(ISERROR(MATCH($J587,SorP!$B$1:$B$6230,0)),"",INDIRECT("'SorP'!$A$"&amp;MATCH($J587,SorP!$B$1:$B$6230,0))))</f>
        <v/>
      </c>
      <c r="U587" s="299"/>
      <c r="V587" s="300" t="e">
        <f>IF(C587="",NA(),MATCH($B587&amp;$C587,'Smelter Look-up'!$J:$J,0))</f>
        <v>#N/A</v>
      </c>
      <c r="W587" s="301"/>
      <c r="X587" s="301">
        <f t="shared" ca="1" si="31"/>
        <v>0</v>
      </c>
      <c r="Y587" s="301"/>
      <c r="Z587" s="301"/>
      <c r="AB587" s="303" t="str">
        <f t="shared" si="32"/>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30"/>
        <v/>
      </c>
      <c r="T588" s="264" t="str">
        <f ca="1">IF(B588="","",IF(ISERROR(MATCH($J588,SorP!$B$1:$B$6230,0)),"",INDIRECT("'SorP'!$A$"&amp;MATCH($J588,SorP!$B$1:$B$6230,0))))</f>
        <v/>
      </c>
      <c r="U588" s="299"/>
      <c r="V588" s="300" t="e">
        <f>IF(C588="",NA(),MATCH($B588&amp;$C588,'Smelter Look-up'!$J:$J,0))</f>
        <v>#N/A</v>
      </c>
      <c r="W588" s="301"/>
      <c r="X588" s="301">
        <f t="shared" ca="1" si="31"/>
        <v>0</v>
      </c>
      <c r="Y588" s="301"/>
      <c r="Z588" s="301"/>
      <c r="AB588" s="303" t="str">
        <f t="shared" si="32"/>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30"/>
        <v/>
      </c>
      <c r="T589" s="264" t="str">
        <f ca="1">IF(B589="","",IF(ISERROR(MATCH($J589,SorP!$B$1:$B$6230,0)),"",INDIRECT("'SorP'!$A$"&amp;MATCH($J589,SorP!$B$1:$B$6230,0))))</f>
        <v/>
      </c>
      <c r="U589" s="299"/>
      <c r="V589" s="300" t="e">
        <f>IF(C589="",NA(),MATCH($B589&amp;$C589,'Smelter Look-up'!$J:$J,0))</f>
        <v>#N/A</v>
      </c>
      <c r="W589" s="301"/>
      <c r="X589" s="301">
        <f t="shared" ca="1" si="31"/>
        <v>0</v>
      </c>
      <c r="Y589" s="301"/>
      <c r="Z589" s="301"/>
      <c r="AB589" s="303" t="str">
        <f t="shared" si="32"/>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30"/>
        <v/>
      </c>
      <c r="T590" s="264" t="str">
        <f ca="1">IF(B590="","",IF(ISERROR(MATCH($J590,SorP!$B$1:$B$6230,0)),"",INDIRECT("'SorP'!$A$"&amp;MATCH($J590,SorP!$B$1:$B$6230,0))))</f>
        <v/>
      </c>
      <c r="U590" s="299"/>
      <c r="V590" s="300" t="e">
        <f>IF(C590="",NA(),MATCH($B590&amp;$C590,'Smelter Look-up'!$J:$J,0))</f>
        <v>#N/A</v>
      </c>
      <c r="W590" s="301"/>
      <c r="X590" s="301">
        <f t="shared" ca="1" si="31"/>
        <v>0</v>
      </c>
      <c r="Y590" s="301"/>
      <c r="Z590" s="301"/>
      <c r="AB590" s="303" t="str">
        <f t="shared" si="32"/>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30"/>
        <v/>
      </c>
      <c r="T591" s="264" t="str">
        <f ca="1">IF(B591="","",IF(ISERROR(MATCH($J591,SorP!$B$1:$B$6230,0)),"",INDIRECT("'SorP'!$A$"&amp;MATCH($J591,SorP!$B$1:$B$6230,0))))</f>
        <v/>
      </c>
      <c r="U591" s="299"/>
      <c r="V591" s="300" t="e">
        <f>IF(C591="",NA(),MATCH($B591&amp;$C591,'Smelter Look-up'!$J:$J,0))</f>
        <v>#N/A</v>
      </c>
      <c r="W591" s="301"/>
      <c r="X591" s="301">
        <f t="shared" ca="1" si="31"/>
        <v>0</v>
      </c>
      <c r="Y591" s="301"/>
      <c r="Z591" s="301"/>
      <c r="AB591" s="303" t="str">
        <f t="shared" si="32"/>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30"/>
        <v/>
      </c>
      <c r="T592" s="264" t="str">
        <f ca="1">IF(B592="","",IF(ISERROR(MATCH($J592,SorP!$B$1:$B$6230,0)),"",INDIRECT("'SorP'!$A$"&amp;MATCH($J592,SorP!$B$1:$B$6230,0))))</f>
        <v/>
      </c>
      <c r="U592" s="299"/>
      <c r="V592" s="300" t="e">
        <f>IF(C592="",NA(),MATCH($B592&amp;$C592,'Smelter Look-up'!$J:$J,0))</f>
        <v>#N/A</v>
      </c>
      <c r="W592" s="301"/>
      <c r="X592" s="301">
        <f t="shared" ca="1" si="31"/>
        <v>0</v>
      </c>
      <c r="Y592" s="301"/>
      <c r="Z592" s="301"/>
      <c r="AB592" s="303" t="str">
        <f t="shared" si="32"/>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30"/>
        <v/>
      </c>
      <c r="T593" s="264" t="str">
        <f ca="1">IF(B593="","",IF(ISERROR(MATCH($J593,SorP!$B$1:$B$6230,0)),"",INDIRECT("'SorP'!$A$"&amp;MATCH($J593,SorP!$B$1:$B$6230,0))))</f>
        <v/>
      </c>
      <c r="U593" s="299"/>
      <c r="V593" s="300" t="e">
        <f>IF(C593="",NA(),MATCH($B593&amp;$C593,'Smelter Look-up'!$J:$J,0))</f>
        <v>#N/A</v>
      </c>
      <c r="W593" s="301"/>
      <c r="X593" s="301">
        <f t="shared" ca="1" si="31"/>
        <v>0</v>
      </c>
      <c r="Y593" s="301"/>
      <c r="Z593" s="301"/>
      <c r="AB593" s="303" t="str">
        <f t="shared" si="32"/>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30"/>
        <v/>
      </c>
      <c r="T594" s="264" t="str">
        <f ca="1">IF(B594="","",IF(ISERROR(MATCH($J594,SorP!$B$1:$B$6230,0)),"",INDIRECT("'SorP'!$A$"&amp;MATCH($J594,SorP!$B$1:$B$6230,0))))</f>
        <v/>
      </c>
      <c r="U594" s="299"/>
      <c r="V594" s="300" t="e">
        <f>IF(C594="",NA(),MATCH($B594&amp;$C594,'Smelter Look-up'!$J:$J,0))</f>
        <v>#N/A</v>
      </c>
      <c r="W594" s="301"/>
      <c r="X594" s="301">
        <f t="shared" ca="1" si="31"/>
        <v>0</v>
      </c>
      <c r="Y594" s="301"/>
      <c r="Z594" s="301"/>
      <c r="AB594" s="303" t="str">
        <f t="shared" si="32"/>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30"/>
        <v/>
      </c>
      <c r="T595" s="264" t="str">
        <f ca="1">IF(B595="","",IF(ISERROR(MATCH($J595,SorP!$B$1:$B$6230,0)),"",INDIRECT("'SorP'!$A$"&amp;MATCH($J595,SorP!$B$1:$B$6230,0))))</f>
        <v/>
      </c>
      <c r="U595" s="299"/>
      <c r="V595" s="300" t="e">
        <f>IF(C595="",NA(),MATCH($B595&amp;$C595,'Smelter Look-up'!$J:$J,0))</f>
        <v>#N/A</v>
      </c>
      <c r="W595" s="301"/>
      <c r="X595" s="301">
        <f t="shared" ca="1" si="31"/>
        <v>0</v>
      </c>
      <c r="Y595" s="301"/>
      <c r="Z595" s="301"/>
      <c r="AB595" s="303" t="str">
        <f t="shared" si="32"/>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30"/>
        <v/>
      </c>
      <c r="T596" s="264" t="str">
        <f ca="1">IF(B596="","",IF(ISERROR(MATCH($J596,SorP!$B$1:$B$6230,0)),"",INDIRECT("'SorP'!$A$"&amp;MATCH($J596,SorP!$B$1:$B$6230,0))))</f>
        <v/>
      </c>
      <c r="U596" s="299"/>
      <c r="V596" s="300" t="e">
        <f>IF(C596="",NA(),MATCH($B596&amp;$C596,'Smelter Look-up'!$J:$J,0))</f>
        <v>#N/A</v>
      </c>
      <c r="W596" s="301"/>
      <c r="X596" s="301">
        <f t="shared" ca="1" si="31"/>
        <v>0</v>
      </c>
      <c r="Y596" s="301"/>
      <c r="Z596" s="301"/>
      <c r="AB596" s="303" t="str">
        <f t="shared" si="32"/>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30"/>
        <v/>
      </c>
      <c r="T597" s="264" t="str">
        <f ca="1">IF(B597="","",IF(ISERROR(MATCH($J597,SorP!$B$1:$B$6230,0)),"",INDIRECT("'SorP'!$A$"&amp;MATCH($J597,SorP!$B$1:$B$6230,0))))</f>
        <v/>
      </c>
      <c r="U597" s="299"/>
      <c r="V597" s="300" t="e">
        <f>IF(C597="",NA(),MATCH($B597&amp;$C597,'Smelter Look-up'!$J:$J,0))</f>
        <v>#N/A</v>
      </c>
      <c r="W597" s="301"/>
      <c r="X597" s="301">
        <f t="shared" ca="1" si="31"/>
        <v>0</v>
      </c>
      <c r="Y597" s="301"/>
      <c r="Z597" s="301"/>
      <c r="AB597" s="303" t="str">
        <f t="shared" si="32"/>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30"/>
        <v/>
      </c>
      <c r="T598" s="264" t="str">
        <f ca="1">IF(B598="","",IF(ISERROR(MATCH($J598,SorP!$B$1:$B$6230,0)),"",INDIRECT("'SorP'!$A$"&amp;MATCH($J598,SorP!$B$1:$B$6230,0))))</f>
        <v/>
      </c>
      <c r="U598" s="299"/>
      <c r="V598" s="300" t="e">
        <f>IF(C598="",NA(),MATCH($B598&amp;$C598,'Smelter Look-up'!$J:$J,0))</f>
        <v>#N/A</v>
      </c>
      <c r="W598" s="301"/>
      <c r="X598" s="301">
        <f t="shared" ca="1" si="31"/>
        <v>0</v>
      </c>
      <c r="Y598" s="301"/>
      <c r="Z598" s="301"/>
      <c r="AB598" s="303" t="str">
        <f t="shared" si="32"/>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30"/>
        <v/>
      </c>
      <c r="T599" s="264" t="str">
        <f ca="1">IF(B599="","",IF(ISERROR(MATCH($J599,SorP!$B$1:$B$6230,0)),"",INDIRECT("'SorP'!$A$"&amp;MATCH($J599,SorP!$B$1:$B$6230,0))))</f>
        <v/>
      </c>
      <c r="U599" s="299"/>
      <c r="V599" s="300" t="e">
        <f>IF(C599="",NA(),MATCH($B599&amp;$C599,'Smelter Look-up'!$J:$J,0))</f>
        <v>#N/A</v>
      </c>
      <c r="W599" s="301"/>
      <c r="X599" s="301">
        <f t="shared" ca="1" si="31"/>
        <v>0</v>
      </c>
      <c r="Y599" s="301"/>
      <c r="Z599" s="301"/>
      <c r="AB599" s="303" t="str">
        <f t="shared" si="32"/>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30"/>
        <v/>
      </c>
      <c r="T600" s="264" t="str">
        <f ca="1">IF(B600="","",IF(ISERROR(MATCH($J600,SorP!$B$1:$B$6230,0)),"",INDIRECT("'SorP'!$A$"&amp;MATCH($J600,SorP!$B$1:$B$6230,0))))</f>
        <v/>
      </c>
      <c r="U600" s="299"/>
      <c r="V600" s="300" t="e">
        <f>IF(C600="",NA(),MATCH($B600&amp;$C600,'Smelter Look-up'!$J:$J,0))</f>
        <v>#N/A</v>
      </c>
      <c r="W600" s="301"/>
      <c r="X600" s="301">
        <f t="shared" ca="1" si="31"/>
        <v>0</v>
      </c>
      <c r="Y600" s="301"/>
      <c r="Z600" s="301"/>
      <c r="AB600" s="303" t="str">
        <f t="shared" si="32"/>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30"/>
        <v/>
      </c>
      <c r="T601" s="264" t="str">
        <f ca="1">IF(B601="","",IF(ISERROR(MATCH($J601,SorP!$B$1:$B$6230,0)),"",INDIRECT("'SorP'!$A$"&amp;MATCH($J601,SorP!$B$1:$B$6230,0))))</f>
        <v/>
      </c>
      <c r="U601" s="299"/>
      <c r="V601" s="300" t="e">
        <f>IF(C601="",NA(),MATCH($B601&amp;$C601,'Smelter Look-up'!$J:$J,0))</f>
        <v>#N/A</v>
      </c>
      <c r="W601" s="301"/>
      <c r="X601" s="301">
        <f t="shared" ca="1" si="31"/>
        <v>0</v>
      </c>
      <c r="Y601" s="301"/>
      <c r="Z601" s="301"/>
      <c r="AB601" s="303" t="str">
        <f t="shared" si="32"/>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30"/>
        <v/>
      </c>
      <c r="T602" s="264" t="str">
        <f ca="1">IF(B602="","",IF(ISERROR(MATCH($J602,SorP!$B$1:$B$6230,0)),"",INDIRECT("'SorP'!$A$"&amp;MATCH($J602,SorP!$B$1:$B$6230,0))))</f>
        <v/>
      </c>
      <c r="U602" s="299"/>
      <c r="V602" s="300" t="e">
        <f>IF(C602="",NA(),MATCH($B602&amp;$C602,'Smelter Look-up'!$J:$J,0))</f>
        <v>#N/A</v>
      </c>
      <c r="W602" s="301"/>
      <c r="X602" s="301">
        <f t="shared" ca="1" si="31"/>
        <v>0</v>
      </c>
      <c r="Y602" s="301"/>
      <c r="Z602" s="301"/>
      <c r="AB602" s="303" t="str">
        <f t="shared" si="32"/>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30"/>
        <v/>
      </c>
      <c r="T603" s="264" t="str">
        <f ca="1">IF(B603="","",IF(ISERROR(MATCH($J603,SorP!$B$1:$B$6230,0)),"",INDIRECT("'SorP'!$A$"&amp;MATCH($J603,SorP!$B$1:$B$6230,0))))</f>
        <v/>
      </c>
      <c r="U603" s="299"/>
      <c r="V603" s="300" t="e">
        <f>IF(C603="",NA(),MATCH($B603&amp;$C603,'Smelter Look-up'!$J:$J,0))</f>
        <v>#N/A</v>
      </c>
      <c r="W603" s="301"/>
      <c r="X603" s="301">
        <f t="shared" ca="1" si="31"/>
        <v>0</v>
      </c>
      <c r="Y603" s="301"/>
      <c r="Z603" s="301"/>
      <c r="AB603" s="303" t="str">
        <f t="shared" si="32"/>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30"/>
        <v/>
      </c>
      <c r="T604" s="264" t="str">
        <f ca="1">IF(B604="","",IF(ISERROR(MATCH($J604,SorP!$B$1:$B$6230,0)),"",INDIRECT("'SorP'!$A$"&amp;MATCH($J604,SorP!$B$1:$B$6230,0))))</f>
        <v/>
      </c>
      <c r="U604" s="299"/>
      <c r="V604" s="300" t="e">
        <f>IF(C604="",NA(),MATCH($B604&amp;$C604,'Smelter Look-up'!$J:$J,0))</f>
        <v>#N/A</v>
      </c>
      <c r="W604" s="301"/>
      <c r="X604" s="301">
        <f t="shared" ca="1" si="31"/>
        <v>0</v>
      </c>
      <c r="Y604" s="301"/>
      <c r="Z604" s="301"/>
      <c r="AB604" s="303" t="str">
        <f t="shared" si="32"/>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30"/>
        <v/>
      </c>
      <c r="T605" s="264" t="str">
        <f ca="1">IF(B605="","",IF(ISERROR(MATCH($J605,SorP!$B$1:$B$6230,0)),"",INDIRECT("'SorP'!$A$"&amp;MATCH($J605,SorP!$B$1:$B$6230,0))))</f>
        <v/>
      </c>
      <c r="U605" s="299"/>
      <c r="V605" s="300" t="e">
        <f>IF(C605="",NA(),MATCH($B605&amp;$C605,'Smelter Look-up'!$J:$J,0))</f>
        <v>#N/A</v>
      </c>
      <c r="W605" s="301"/>
      <c r="X605" s="301">
        <f t="shared" ca="1" si="31"/>
        <v>0</v>
      </c>
      <c r="Y605" s="301"/>
      <c r="Z605" s="301"/>
      <c r="AB605" s="303" t="str">
        <f t="shared" si="32"/>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30"/>
        <v/>
      </c>
      <c r="T606" s="264" t="str">
        <f ca="1">IF(B606="","",IF(ISERROR(MATCH($J606,SorP!$B$1:$B$6230,0)),"",INDIRECT("'SorP'!$A$"&amp;MATCH($J606,SorP!$B$1:$B$6230,0))))</f>
        <v/>
      </c>
      <c r="U606" s="299"/>
      <c r="V606" s="300" t="e">
        <f>IF(C606="",NA(),MATCH($B606&amp;$C606,'Smelter Look-up'!$J:$J,0))</f>
        <v>#N/A</v>
      </c>
      <c r="W606" s="301"/>
      <c r="X606" s="301">
        <f t="shared" ca="1" si="31"/>
        <v>0</v>
      </c>
      <c r="Y606" s="301"/>
      <c r="Z606" s="301"/>
      <c r="AB606" s="303" t="str">
        <f t="shared" si="32"/>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30"/>
        <v/>
      </c>
      <c r="T607" s="264" t="str">
        <f ca="1">IF(B607="","",IF(ISERROR(MATCH($J607,SorP!$B$1:$B$6230,0)),"",INDIRECT("'SorP'!$A$"&amp;MATCH($J607,SorP!$B$1:$B$6230,0))))</f>
        <v/>
      </c>
      <c r="U607" s="299"/>
      <c r="V607" s="300" t="e">
        <f>IF(C607="",NA(),MATCH($B607&amp;$C607,'Smelter Look-up'!$J:$J,0))</f>
        <v>#N/A</v>
      </c>
      <c r="W607" s="301"/>
      <c r="X607" s="301">
        <f t="shared" ca="1" si="31"/>
        <v>0</v>
      </c>
      <c r="Y607" s="301"/>
      <c r="Z607" s="301"/>
      <c r="AB607" s="303" t="str">
        <f t="shared" si="32"/>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30"/>
        <v/>
      </c>
      <c r="T608" s="264" t="str">
        <f ca="1">IF(B608="","",IF(ISERROR(MATCH($J608,SorP!$B$1:$B$6230,0)),"",INDIRECT("'SorP'!$A$"&amp;MATCH($J608,SorP!$B$1:$B$6230,0))))</f>
        <v/>
      </c>
      <c r="U608" s="299"/>
      <c r="V608" s="300" t="e">
        <f>IF(C608="",NA(),MATCH($B608&amp;$C608,'Smelter Look-up'!$J:$J,0))</f>
        <v>#N/A</v>
      </c>
      <c r="W608" s="301"/>
      <c r="X608" s="301">
        <f t="shared" ca="1" si="31"/>
        <v>0</v>
      </c>
      <c r="Y608" s="301"/>
      <c r="Z608" s="301"/>
      <c r="AB608" s="303" t="str">
        <f t="shared" si="32"/>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30"/>
        <v/>
      </c>
      <c r="T609" s="264" t="str">
        <f ca="1">IF(B609="","",IF(ISERROR(MATCH($J609,SorP!$B$1:$B$6230,0)),"",INDIRECT("'SorP'!$A$"&amp;MATCH($J609,SorP!$B$1:$B$6230,0))))</f>
        <v/>
      </c>
      <c r="U609" s="299"/>
      <c r="V609" s="300" t="e">
        <f>IF(C609="",NA(),MATCH($B609&amp;$C609,'Smelter Look-up'!$J:$J,0))</f>
        <v>#N/A</v>
      </c>
      <c r="W609" s="301"/>
      <c r="X609" s="301">
        <f t="shared" ca="1" si="31"/>
        <v>0</v>
      </c>
      <c r="Y609" s="301"/>
      <c r="Z609" s="301"/>
      <c r="AB609" s="303" t="str">
        <f t="shared" si="32"/>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30"/>
        <v/>
      </c>
      <c r="T610" s="264" t="str">
        <f ca="1">IF(B610="","",IF(ISERROR(MATCH($J610,SorP!$B$1:$B$6230,0)),"",INDIRECT("'SorP'!$A$"&amp;MATCH($J610,SorP!$B$1:$B$6230,0))))</f>
        <v/>
      </c>
      <c r="U610" s="299"/>
      <c r="V610" s="300" t="e">
        <f>IF(C610="",NA(),MATCH($B610&amp;$C610,'Smelter Look-up'!$J:$J,0))</f>
        <v>#N/A</v>
      </c>
      <c r="W610" s="301"/>
      <c r="X610" s="301">
        <f t="shared" ca="1" si="31"/>
        <v>0</v>
      </c>
      <c r="Y610" s="301"/>
      <c r="Z610" s="301"/>
      <c r="AB610" s="303" t="str">
        <f t="shared" si="32"/>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30"/>
        <v/>
      </c>
      <c r="T611" s="264" t="str">
        <f ca="1">IF(B611="","",IF(ISERROR(MATCH($J611,SorP!$B$1:$B$6230,0)),"",INDIRECT("'SorP'!$A$"&amp;MATCH($J611,SorP!$B$1:$B$6230,0))))</f>
        <v/>
      </c>
      <c r="U611" s="299"/>
      <c r="V611" s="300" t="e">
        <f>IF(C611="",NA(),MATCH($B611&amp;$C611,'Smelter Look-up'!$J:$J,0))</f>
        <v>#N/A</v>
      </c>
      <c r="W611" s="301"/>
      <c r="X611" s="301">
        <f t="shared" ca="1" si="31"/>
        <v>0</v>
      </c>
      <c r="Y611" s="301"/>
      <c r="Z611" s="301"/>
      <c r="AB611" s="303" t="str">
        <f t="shared" si="32"/>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30"/>
        <v/>
      </c>
      <c r="T612" s="264" t="str">
        <f ca="1">IF(B612="","",IF(ISERROR(MATCH($J612,SorP!$B$1:$B$6230,0)),"",INDIRECT("'SorP'!$A$"&amp;MATCH($J612,SorP!$B$1:$B$6230,0))))</f>
        <v/>
      </c>
      <c r="U612" s="299"/>
      <c r="V612" s="300" t="e">
        <f>IF(C612="",NA(),MATCH($B612&amp;$C612,'Smelter Look-up'!$J:$J,0))</f>
        <v>#N/A</v>
      </c>
      <c r="W612" s="301"/>
      <c r="X612" s="301">
        <f t="shared" ca="1" si="31"/>
        <v>0</v>
      </c>
      <c r="Y612" s="301"/>
      <c r="Z612" s="301"/>
      <c r="AB612" s="303" t="str">
        <f t="shared" si="32"/>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30"/>
        <v/>
      </c>
      <c r="T613" s="264" t="str">
        <f ca="1">IF(B613="","",IF(ISERROR(MATCH($J613,SorP!$B$1:$B$6230,0)),"",INDIRECT("'SorP'!$A$"&amp;MATCH($J613,SorP!$B$1:$B$6230,0))))</f>
        <v/>
      </c>
      <c r="U613" s="299"/>
      <c r="V613" s="300" t="e">
        <f>IF(C613="",NA(),MATCH($B613&amp;$C613,'Smelter Look-up'!$J:$J,0))</f>
        <v>#N/A</v>
      </c>
      <c r="W613" s="301"/>
      <c r="X613" s="301">
        <f t="shared" ca="1" si="31"/>
        <v>0</v>
      </c>
      <c r="Y613" s="301"/>
      <c r="Z613" s="301"/>
      <c r="AB613" s="303" t="str">
        <f t="shared" si="32"/>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30"/>
        <v/>
      </c>
      <c r="T614" s="264" t="str">
        <f ca="1">IF(B614="","",IF(ISERROR(MATCH($J614,SorP!$B$1:$B$6230,0)),"",INDIRECT("'SorP'!$A$"&amp;MATCH($J614,SorP!$B$1:$B$6230,0))))</f>
        <v/>
      </c>
      <c r="U614" s="299"/>
      <c r="V614" s="300" t="e">
        <f>IF(C614="",NA(),MATCH($B614&amp;$C614,'Smelter Look-up'!$J:$J,0))</f>
        <v>#N/A</v>
      </c>
      <c r="W614" s="301"/>
      <c r="X614" s="301">
        <f t="shared" ca="1" si="31"/>
        <v>0</v>
      </c>
      <c r="Y614" s="301"/>
      <c r="Z614" s="301"/>
      <c r="AB614" s="303" t="str">
        <f t="shared" si="32"/>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30"/>
        <v/>
      </c>
      <c r="T615" s="264" t="str">
        <f ca="1">IF(B615="","",IF(ISERROR(MATCH($J615,SorP!$B$1:$B$6230,0)),"",INDIRECT("'SorP'!$A$"&amp;MATCH($J615,SorP!$B$1:$B$6230,0))))</f>
        <v/>
      </c>
      <c r="U615" s="299"/>
      <c r="V615" s="300" t="e">
        <f>IF(C615="",NA(),MATCH($B615&amp;$C615,'Smelter Look-up'!$J:$J,0))</f>
        <v>#N/A</v>
      </c>
      <c r="W615" s="301"/>
      <c r="X615" s="301">
        <f t="shared" ca="1" si="31"/>
        <v>0</v>
      </c>
      <c r="Y615" s="301"/>
      <c r="Z615" s="301"/>
      <c r="AB615" s="303" t="str">
        <f t="shared" si="32"/>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30"/>
        <v/>
      </c>
      <c r="T616" s="264" t="str">
        <f ca="1">IF(B616="","",IF(ISERROR(MATCH($J616,SorP!$B$1:$B$6230,0)),"",INDIRECT("'SorP'!$A$"&amp;MATCH($J616,SorP!$B$1:$B$6230,0))))</f>
        <v/>
      </c>
      <c r="U616" s="299"/>
      <c r="V616" s="300" t="e">
        <f>IF(C616="",NA(),MATCH($B616&amp;$C616,'Smelter Look-up'!$J:$J,0))</f>
        <v>#N/A</v>
      </c>
      <c r="W616" s="301"/>
      <c r="X616" s="301">
        <f t="shared" ca="1" si="31"/>
        <v>0</v>
      </c>
      <c r="Y616" s="301"/>
      <c r="Z616" s="301"/>
      <c r="AB616" s="303" t="str">
        <f t="shared" si="32"/>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30"/>
        <v/>
      </c>
      <c r="T617" s="264" t="str">
        <f ca="1">IF(B617="","",IF(ISERROR(MATCH($J617,SorP!$B$1:$B$6230,0)),"",INDIRECT("'SorP'!$A$"&amp;MATCH($J617,SorP!$B$1:$B$6230,0))))</f>
        <v/>
      </c>
      <c r="U617" s="299"/>
      <c r="V617" s="300" t="e">
        <f>IF(C617="",NA(),MATCH($B617&amp;$C617,'Smelter Look-up'!$J:$J,0))</f>
        <v>#N/A</v>
      </c>
      <c r="W617" s="301"/>
      <c r="X617" s="301">
        <f t="shared" ca="1" si="31"/>
        <v>0</v>
      </c>
      <c r="Y617" s="301"/>
      <c r="Z617" s="301"/>
      <c r="AB617" s="303" t="str">
        <f t="shared" si="32"/>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30"/>
        <v/>
      </c>
      <c r="T618" s="264" t="str">
        <f ca="1">IF(B618="","",IF(ISERROR(MATCH($J618,SorP!$B$1:$B$6230,0)),"",INDIRECT("'SorP'!$A$"&amp;MATCH($J618,SorP!$B$1:$B$6230,0))))</f>
        <v/>
      </c>
      <c r="U618" s="299"/>
      <c r="V618" s="300" t="e">
        <f>IF(C618="",NA(),MATCH($B618&amp;$C618,'Smelter Look-up'!$J:$J,0))</f>
        <v>#N/A</v>
      </c>
      <c r="W618" s="301"/>
      <c r="X618" s="301">
        <f t="shared" ca="1" si="31"/>
        <v>0</v>
      </c>
      <c r="Y618" s="301"/>
      <c r="Z618" s="301"/>
      <c r="AB618" s="303" t="str">
        <f t="shared" si="32"/>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30"/>
        <v/>
      </c>
      <c r="T619" s="264" t="str">
        <f ca="1">IF(B619="","",IF(ISERROR(MATCH($J619,SorP!$B$1:$B$6230,0)),"",INDIRECT("'SorP'!$A$"&amp;MATCH($J619,SorP!$B$1:$B$6230,0))))</f>
        <v/>
      </c>
      <c r="U619" s="299"/>
      <c r="V619" s="300" t="e">
        <f>IF(C619="",NA(),MATCH($B619&amp;$C619,'Smelter Look-up'!$J:$J,0))</f>
        <v>#N/A</v>
      </c>
      <c r="W619" s="301"/>
      <c r="X619" s="301">
        <f t="shared" ca="1" si="31"/>
        <v>0</v>
      </c>
      <c r="Y619" s="301"/>
      <c r="Z619" s="301"/>
      <c r="AB619" s="303" t="str">
        <f t="shared" si="32"/>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30"/>
        <v/>
      </c>
      <c r="T620" s="264" t="str">
        <f ca="1">IF(B620="","",IF(ISERROR(MATCH($J620,SorP!$B$1:$B$6230,0)),"",INDIRECT("'SorP'!$A$"&amp;MATCH($J620,SorP!$B$1:$B$6230,0))))</f>
        <v/>
      </c>
      <c r="U620" s="299"/>
      <c r="V620" s="300" t="e">
        <f>IF(C620="",NA(),MATCH($B620&amp;$C620,'Smelter Look-up'!$J:$J,0))</f>
        <v>#N/A</v>
      </c>
      <c r="W620" s="301"/>
      <c r="X620" s="301">
        <f t="shared" ca="1" si="31"/>
        <v>0</v>
      </c>
      <c r="Y620" s="301"/>
      <c r="Z620" s="301"/>
      <c r="AB620" s="303" t="str">
        <f t="shared" si="32"/>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30"/>
        <v/>
      </c>
      <c r="T621" s="264" t="str">
        <f ca="1">IF(B621="","",IF(ISERROR(MATCH($J621,SorP!$B$1:$B$6230,0)),"",INDIRECT("'SorP'!$A$"&amp;MATCH($J621,SorP!$B$1:$B$6230,0))))</f>
        <v/>
      </c>
      <c r="U621" s="299"/>
      <c r="V621" s="300" t="e">
        <f>IF(C621="",NA(),MATCH($B621&amp;$C621,'Smelter Look-up'!$J:$J,0))</f>
        <v>#N/A</v>
      </c>
      <c r="W621" s="301"/>
      <c r="X621" s="301">
        <f t="shared" ca="1" si="31"/>
        <v>0</v>
      </c>
      <c r="Y621" s="301"/>
      <c r="Z621" s="301"/>
      <c r="AB621" s="303" t="str">
        <f t="shared" si="32"/>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30"/>
        <v/>
      </c>
      <c r="T622" s="264" t="str">
        <f ca="1">IF(B622="","",IF(ISERROR(MATCH($J622,SorP!$B$1:$B$6230,0)),"",INDIRECT("'SorP'!$A$"&amp;MATCH($J622,SorP!$B$1:$B$6230,0))))</f>
        <v/>
      </c>
      <c r="U622" s="299"/>
      <c r="V622" s="300" t="e">
        <f>IF(C622="",NA(),MATCH($B622&amp;$C622,'Smelter Look-up'!$J:$J,0))</f>
        <v>#N/A</v>
      </c>
      <c r="W622" s="301"/>
      <c r="X622" s="301">
        <f t="shared" ca="1" si="31"/>
        <v>0</v>
      </c>
      <c r="Y622" s="301"/>
      <c r="Z622" s="301"/>
      <c r="AB622" s="303" t="str">
        <f t="shared" si="32"/>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30"/>
        <v/>
      </c>
      <c r="T623" s="264" t="str">
        <f ca="1">IF(B623="","",IF(ISERROR(MATCH($J623,SorP!$B$1:$B$6230,0)),"",INDIRECT("'SorP'!$A$"&amp;MATCH($J623,SorP!$B$1:$B$6230,0))))</f>
        <v/>
      </c>
      <c r="U623" s="299"/>
      <c r="V623" s="300" t="e">
        <f>IF(C623="",NA(),MATCH($B623&amp;$C623,'Smelter Look-up'!$J:$J,0))</f>
        <v>#N/A</v>
      </c>
      <c r="W623" s="301"/>
      <c r="X623" s="301">
        <f t="shared" ca="1" si="31"/>
        <v>0</v>
      </c>
      <c r="Y623" s="301"/>
      <c r="Z623" s="301"/>
      <c r="AB623" s="303" t="str">
        <f t="shared" si="32"/>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30"/>
        <v/>
      </c>
      <c r="T624" s="264" t="str">
        <f ca="1">IF(B624="","",IF(ISERROR(MATCH($J624,SorP!$B$1:$B$6230,0)),"",INDIRECT("'SorP'!$A$"&amp;MATCH($J624,SorP!$B$1:$B$6230,0))))</f>
        <v/>
      </c>
      <c r="U624" s="299"/>
      <c r="V624" s="300" t="e">
        <f>IF(C624="",NA(),MATCH($B624&amp;$C624,'Smelter Look-up'!$J:$J,0))</f>
        <v>#N/A</v>
      </c>
      <c r="W624" s="301"/>
      <c r="X624" s="301">
        <f t="shared" ca="1" si="31"/>
        <v>0</v>
      </c>
      <c r="Y624" s="301"/>
      <c r="Z624" s="301"/>
      <c r="AB624" s="303" t="str">
        <f t="shared" si="32"/>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30"/>
        <v/>
      </c>
      <c r="T625" s="264" t="str">
        <f ca="1">IF(B625="","",IF(ISERROR(MATCH($J625,SorP!$B$1:$B$6230,0)),"",INDIRECT("'SorP'!$A$"&amp;MATCH($J625,SorP!$B$1:$B$6230,0))))</f>
        <v/>
      </c>
      <c r="U625" s="299"/>
      <c r="V625" s="300" t="e">
        <f>IF(C625="",NA(),MATCH($B625&amp;$C625,'Smelter Look-up'!$J:$J,0))</f>
        <v>#N/A</v>
      </c>
      <c r="W625" s="301"/>
      <c r="X625" s="301">
        <f t="shared" ca="1" si="31"/>
        <v>0</v>
      </c>
      <c r="Y625" s="301"/>
      <c r="Z625" s="301"/>
      <c r="AB625" s="303" t="str">
        <f t="shared" si="32"/>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30"/>
        <v/>
      </c>
      <c r="T626" s="264" t="str">
        <f ca="1">IF(B626="","",IF(ISERROR(MATCH($J626,SorP!$B$1:$B$6230,0)),"",INDIRECT("'SorP'!$A$"&amp;MATCH($J626,SorP!$B$1:$B$6230,0))))</f>
        <v/>
      </c>
      <c r="U626" s="299"/>
      <c r="V626" s="300" t="e">
        <f>IF(C626="",NA(),MATCH($B626&amp;$C626,'Smelter Look-up'!$J:$J,0))</f>
        <v>#N/A</v>
      </c>
      <c r="W626" s="301"/>
      <c r="X626" s="301">
        <f t="shared" ca="1" si="31"/>
        <v>0</v>
      </c>
      <c r="Y626" s="301"/>
      <c r="Z626" s="301"/>
      <c r="AB626" s="303" t="str">
        <f t="shared" si="32"/>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30"/>
        <v/>
      </c>
      <c r="T627" s="264" t="str">
        <f ca="1">IF(B627="","",IF(ISERROR(MATCH($J627,SorP!$B$1:$B$6230,0)),"",INDIRECT("'SorP'!$A$"&amp;MATCH($J627,SorP!$B$1:$B$6230,0))))</f>
        <v/>
      </c>
      <c r="U627" s="299"/>
      <c r="V627" s="300" t="e">
        <f>IF(C627="",NA(),MATCH($B627&amp;$C627,'Smelter Look-up'!$J:$J,0))</f>
        <v>#N/A</v>
      </c>
      <c r="W627" s="301"/>
      <c r="X627" s="301">
        <f t="shared" ca="1" si="31"/>
        <v>0</v>
      </c>
      <c r="Y627" s="301"/>
      <c r="Z627" s="301"/>
      <c r="AB627" s="303" t="str">
        <f t="shared" si="32"/>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30"/>
        <v/>
      </c>
      <c r="T628" s="264" t="str">
        <f ca="1">IF(B628="","",IF(ISERROR(MATCH($J628,SorP!$B$1:$B$6230,0)),"",INDIRECT("'SorP'!$A$"&amp;MATCH($J628,SorP!$B$1:$B$6230,0))))</f>
        <v/>
      </c>
      <c r="U628" s="299"/>
      <c r="V628" s="300" t="e">
        <f>IF(C628="",NA(),MATCH($B628&amp;$C628,'Smelter Look-up'!$J:$J,0))</f>
        <v>#N/A</v>
      </c>
      <c r="W628" s="301"/>
      <c r="X628" s="301">
        <f t="shared" ca="1" si="31"/>
        <v>0</v>
      </c>
      <c r="Y628" s="301"/>
      <c r="Z628" s="301"/>
      <c r="AB628" s="303" t="str">
        <f t="shared" si="32"/>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30"/>
        <v/>
      </c>
      <c r="T629" s="264" t="str">
        <f ca="1">IF(B629="","",IF(ISERROR(MATCH($J629,SorP!$B$1:$B$6230,0)),"",INDIRECT("'SorP'!$A$"&amp;MATCH($J629,SorP!$B$1:$B$6230,0))))</f>
        <v/>
      </c>
      <c r="U629" s="299"/>
      <c r="V629" s="300" t="e">
        <f>IF(C629="",NA(),MATCH($B629&amp;$C629,'Smelter Look-up'!$J:$J,0))</f>
        <v>#N/A</v>
      </c>
      <c r="W629" s="301"/>
      <c r="X629" s="301">
        <f t="shared" ca="1" si="31"/>
        <v>0</v>
      </c>
      <c r="Y629" s="301"/>
      <c r="Z629" s="301"/>
      <c r="AB629" s="303" t="str">
        <f t="shared" si="32"/>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30"/>
        <v/>
      </c>
      <c r="T630" s="264" t="str">
        <f ca="1">IF(B630="","",IF(ISERROR(MATCH($J630,SorP!$B$1:$B$6230,0)),"",INDIRECT("'SorP'!$A$"&amp;MATCH($J630,SorP!$B$1:$B$6230,0))))</f>
        <v/>
      </c>
      <c r="U630" s="299"/>
      <c r="V630" s="300" t="e">
        <f>IF(C630="",NA(),MATCH($B630&amp;$C630,'Smelter Look-up'!$J:$J,0))</f>
        <v>#N/A</v>
      </c>
      <c r="W630" s="301"/>
      <c r="X630" s="301">
        <f t="shared" ca="1" si="31"/>
        <v>0</v>
      </c>
      <c r="Y630" s="301"/>
      <c r="Z630" s="301"/>
      <c r="AB630" s="303" t="str">
        <f t="shared" si="32"/>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30"/>
        <v/>
      </c>
      <c r="T631" s="264" t="str">
        <f ca="1">IF(B631="","",IF(ISERROR(MATCH($J631,SorP!$B$1:$B$6230,0)),"",INDIRECT("'SorP'!$A$"&amp;MATCH($J631,SorP!$B$1:$B$6230,0))))</f>
        <v/>
      </c>
      <c r="U631" s="299"/>
      <c r="V631" s="300" t="e">
        <f>IF(C631="",NA(),MATCH($B631&amp;$C631,'Smelter Look-up'!$J:$J,0))</f>
        <v>#N/A</v>
      </c>
      <c r="W631" s="301"/>
      <c r="X631" s="301">
        <f t="shared" ca="1" si="31"/>
        <v>0</v>
      </c>
      <c r="Y631" s="301"/>
      <c r="Z631" s="301"/>
      <c r="AB631" s="303" t="str">
        <f t="shared" si="32"/>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30"/>
        <v/>
      </c>
      <c r="T632" s="264" t="str">
        <f ca="1">IF(B632="","",IF(ISERROR(MATCH($J632,SorP!$B$1:$B$6230,0)),"",INDIRECT("'SorP'!$A$"&amp;MATCH($J632,SorP!$B$1:$B$6230,0))))</f>
        <v/>
      </c>
      <c r="U632" s="299"/>
      <c r="V632" s="300" t="e">
        <f>IF(C632="",NA(),MATCH($B632&amp;$C632,'Smelter Look-up'!$J:$J,0))</f>
        <v>#N/A</v>
      </c>
      <c r="W632" s="301"/>
      <c r="X632" s="301">
        <f t="shared" ca="1" si="31"/>
        <v>0</v>
      </c>
      <c r="Y632" s="301"/>
      <c r="Z632" s="301"/>
      <c r="AB632" s="303" t="str">
        <f t="shared" si="32"/>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30"/>
        <v/>
      </c>
      <c r="T633" s="264" t="str">
        <f ca="1">IF(B633="","",IF(ISERROR(MATCH($J633,SorP!$B$1:$B$6230,0)),"",INDIRECT("'SorP'!$A$"&amp;MATCH($J633,SorP!$B$1:$B$6230,0))))</f>
        <v/>
      </c>
      <c r="U633" s="299"/>
      <c r="V633" s="300" t="e">
        <f>IF(C633="",NA(),MATCH($B633&amp;$C633,'Smelter Look-up'!$J:$J,0))</f>
        <v>#N/A</v>
      </c>
      <c r="W633" s="301"/>
      <c r="X633" s="301">
        <f t="shared" ca="1" si="31"/>
        <v>0</v>
      </c>
      <c r="Y633" s="301"/>
      <c r="Z633" s="301"/>
      <c r="AB633" s="303" t="str">
        <f t="shared" si="32"/>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30"/>
        <v/>
      </c>
      <c r="T634" s="264" t="str">
        <f ca="1">IF(B634="","",IF(ISERROR(MATCH($J634,SorP!$B$1:$B$6230,0)),"",INDIRECT("'SorP'!$A$"&amp;MATCH($J634,SorP!$B$1:$B$6230,0))))</f>
        <v/>
      </c>
      <c r="U634" s="299"/>
      <c r="V634" s="300" t="e">
        <f>IF(C634="",NA(),MATCH($B634&amp;$C634,'Smelter Look-up'!$J:$J,0))</f>
        <v>#N/A</v>
      </c>
      <c r="W634" s="301"/>
      <c r="X634" s="301">
        <f t="shared" ca="1" si="31"/>
        <v>0</v>
      </c>
      <c r="Y634" s="301"/>
      <c r="Z634" s="301"/>
      <c r="AB634" s="303" t="str">
        <f t="shared" si="32"/>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30"/>
        <v/>
      </c>
      <c r="T635" s="264" t="str">
        <f ca="1">IF(B635="","",IF(ISERROR(MATCH($J635,SorP!$B$1:$B$6230,0)),"",INDIRECT("'SorP'!$A$"&amp;MATCH($J635,SorP!$B$1:$B$6230,0))))</f>
        <v/>
      </c>
      <c r="U635" s="299"/>
      <c r="V635" s="300" t="e">
        <f>IF(C635="",NA(),MATCH($B635&amp;$C635,'Smelter Look-up'!$J:$J,0))</f>
        <v>#N/A</v>
      </c>
      <c r="W635" s="301"/>
      <c r="X635" s="301">
        <f t="shared" ca="1" si="31"/>
        <v>0</v>
      </c>
      <c r="Y635" s="301"/>
      <c r="Z635" s="301"/>
      <c r="AB635" s="303" t="str">
        <f t="shared" si="32"/>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30"/>
        <v/>
      </c>
      <c r="T636" s="264" t="str">
        <f ca="1">IF(B636="","",IF(ISERROR(MATCH($J636,SorP!$B$1:$B$6230,0)),"",INDIRECT("'SorP'!$A$"&amp;MATCH($J636,SorP!$B$1:$B$6230,0))))</f>
        <v/>
      </c>
      <c r="U636" s="299"/>
      <c r="V636" s="300" t="e">
        <f>IF(C636="",NA(),MATCH($B636&amp;$C636,'Smelter Look-up'!$J:$J,0))</f>
        <v>#N/A</v>
      </c>
      <c r="W636" s="301"/>
      <c r="X636" s="301">
        <f t="shared" ca="1" si="31"/>
        <v>0</v>
      </c>
      <c r="Y636" s="301"/>
      <c r="Z636" s="301"/>
      <c r="AB636" s="303" t="str">
        <f t="shared" si="32"/>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30"/>
        <v/>
      </c>
      <c r="T637" s="264" t="str">
        <f ca="1">IF(B637="","",IF(ISERROR(MATCH($J637,SorP!$B$1:$B$6230,0)),"",INDIRECT("'SorP'!$A$"&amp;MATCH($J637,SorP!$B$1:$B$6230,0))))</f>
        <v/>
      </c>
      <c r="U637" s="299"/>
      <c r="V637" s="300" t="e">
        <f>IF(C637="",NA(),MATCH($B637&amp;$C637,'Smelter Look-up'!$J:$J,0))</f>
        <v>#N/A</v>
      </c>
      <c r="W637" s="301"/>
      <c r="X637" s="301">
        <f t="shared" ca="1" si="31"/>
        <v>0</v>
      </c>
      <c r="Y637" s="301"/>
      <c r="Z637" s="301"/>
      <c r="AB637" s="303" t="str">
        <f t="shared" si="32"/>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30"/>
        <v/>
      </c>
      <c r="T638" s="264" t="str">
        <f ca="1">IF(B638="","",IF(ISERROR(MATCH($J638,SorP!$B$1:$B$6230,0)),"",INDIRECT("'SorP'!$A$"&amp;MATCH($J638,SorP!$B$1:$B$6230,0))))</f>
        <v/>
      </c>
      <c r="U638" s="299"/>
      <c r="V638" s="300" t="e">
        <f>IF(C638="",NA(),MATCH($B638&amp;$C638,'Smelter Look-up'!$J:$J,0))</f>
        <v>#N/A</v>
      </c>
      <c r="W638" s="301"/>
      <c r="X638" s="301">
        <f t="shared" ca="1" si="31"/>
        <v>0</v>
      </c>
      <c r="Y638" s="301"/>
      <c r="Z638" s="301"/>
      <c r="AB638" s="303" t="str">
        <f t="shared" si="32"/>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30"/>
        <v/>
      </c>
      <c r="T639" s="264" t="str">
        <f ca="1">IF(B639="","",IF(ISERROR(MATCH($J639,SorP!$B$1:$B$6230,0)),"",INDIRECT("'SorP'!$A$"&amp;MATCH($J639,SorP!$B$1:$B$6230,0))))</f>
        <v/>
      </c>
      <c r="U639" s="299"/>
      <c r="V639" s="300" t="e">
        <f>IF(C639="",NA(),MATCH($B639&amp;$C639,'Smelter Look-up'!$J:$J,0))</f>
        <v>#N/A</v>
      </c>
      <c r="W639" s="301"/>
      <c r="X639" s="301">
        <f t="shared" ca="1" si="31"/>
        <v>0</v>
      </c>
      <c r="Y639" s="301"/>
      <c r="Z639" s="301"/>
      <c r="AB639" s="303" t="str">
        <f t="shared" si="32"/>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30"/>
        <v/>
      </c>
      <c r="T640" s="264" t="str">
        <f ca="1">IF(B640="","",IF(ISERROR(MATCH($J640,SorP!$B$1:$B$6230,0)),"",INDIRECT("'SorP'!$A$"&amp;MATCH($J640,SorP!$B$1:$B$6230,0))))</f>
        <v/>
      </c>
      <c r="U640" s="299"/>
      <c r="V640" s="300" t="e">
        <f>IF(C640="",NA(),MATCH($B640&amp;$C640,'Smelter Look-up'!$J:$J,0))</f>
        <v>#N/A</v>
      </c>
      <c r="W640" s="301"/>
      <c r="X640" s="301">
        <f t="shared" ca="1" si="31"/>
        <v>0</v>
      </c>
      <c r="Y640" s="301"/>
      <c r="Z640" s="301"/>
      <c r="AB640" s="303" t="str">
        <f t="shared" si="32"/>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30"/>
        <v/>
      </c>
      <c r="T641" s="264" t="str">
        <f ca="1">IF(B641="","",IF(ISERROR(MATCH($J641,SorP!$B$1:$B$6230,0)),"",INDIRECT("'SorP'!$A$"&amp;MATCH($J641,SorP!$B$1:$B$6230,0))))</f>
        <v/>
      </c>
      <c r="U641" s="299"/>
      <c r="V641" s="300" t="e">
        <f>IF(C641="",NA(),MATCH($B641&amp;$C641,'Smelter Look-up'!$J:$J,0))</f>
        <v>#N/A</v>
      </c>
      <c r="W641" s="301"/>
      <c r="X641" s="301">
        <f t="shared" ca="1" si="31"/>
        <v>0</v>
      </c>
      <c r="Y641" s="301"/>
      <c r="Z641" s="301"/>
      <c r="AB641" s="303" t="str">
        <f t="shared" si="32"/>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30"/>
        <v/>
      </c>
      <c r="T642" s="264" t="str">
        <f ca="1">IF(B642="","",IF(ISERROR(MATCH($J642,SorP!$B$1:$B$6230,0)),"",INDIRECT("'SorP'!$A$"&amp;MATCH($J642,SorP!$B$1:$B$6230,0))))</f>
        <v/>
      </c>
      <c r="U642" s="299"/>
      <c r="V642" s="300" t="e">
        <f>IF(C642="",NA(),MATCH($B642&amp;$C642,'Smelter Look-up'!$J:$J,0))</f>
        <v>#N/A</v>
      </c>
      <c r="W642" s="301"/>
      <c r="X642" s="301">
        <f t="shared" ca="1" si="31"/>
        <v>0</v>
      </c>
      <c r="Y642" s="301"/>
      <c r="Z642" s="301"/>
      <c r="AB642" s="303" t="str">
        <f t="shared" si="32"/>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0"/>
        <v/>
      </c>
      <c r="T643" s="264" t="str">
        <f ca="1">IF(B643="","",IF(ISERROR(MATCH($J643,SorP!$B$1:$B$6230,0)),"",INDIRECT("'SorP'!$A$"&amp;MATCH($J643,SorP!$B$1:$B$6230,0))))</f>
        <v/>
      </c>
      <c r="U643" s="299"/>
      <c r="V643" s="300" t="e">
        <f>IF(C643="",NA(),MATCH($B643&amp;$C643,'Smelter Look-up'!$J:$J,0))</f>
        <v>#N/A</v>
      </c>
      <c r="W643" s="301"/>
      <c r="X643" s="301">
        <f t="shared" ca="1" si="31"/>
        <v>0</v>
      </c>
      <c r="Y643" s="301"/>
      <c r="Z643" s="301"/>
      <c r="AB643" s="303" t="str">
        <f t="shared" si="32"/>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0"/>
        <v/>
      </c>
      <c r="T644" s="264" t="str">
        <f ca="1">IF(B644="","",IF(ISERROR(MATCH($J644,SorP!$B$1:$B$6230,0)),"",INDIRECT("'SorP'!$A$"&amp;MATCH($J644,SorP!$B$1:$B$6230,0))))</f>
        <v/>
      </c>
      <c r="U644" s="299"/>
      <c r="V644" s="300" t="e">
        <f>IF(C644="",NA(),MATCH($B644&amp;$C644,'Smelter Look-up'!$J:$J,0))</f>
        <v>#N/A</v>
      </c>
      <c r="W644" s="301"/>
      <c r="X644" s="301">
        <f t="shared" ca="1" si="31"/>
        <v>0</v>
      </c>
      <c r="Y644" s="301"/>
      <c r="Z644" s="301"/>
      <c r="AB644" s="303" t="str">
        <f t="shared" si="32"/>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0"/>
        <v/>
      </c>
      <c r="T645" s="264" t="str">
        <f ca="1">IF(B645="","",IF(ISERROR(MATCH($J645,SorP!$B$1:$B$6230,0)),"",INDIRECT("'SorP'!$A$"&amp;MATCH($J645,SorP!$B$1:$B$6230,0))))</f>
        <v/>
      </c>
      <c r="U645" s="299"/>
      <c r="V645" s="300" t="e">
        <f>IF(C645="",NA(),MATCH($B645&amp;$C645,'Smelter Look-up'!$J:$J,0))</f>
        <v>#N/A</v>
      </c>
      <c r="W645" s="301"/>
      <c r="X645" s="301">
        <f t="shared" ca="1" si="31"/>
        <v>0</v>
      </c>
      <c r="Y645" s="301"/>
      <c r="Z645" s="301"/>
      <c r="AB645" s="303" t="str">
        <f t="shared" si="32"/>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3">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4">IF(AND(C646="Smelter not listed",OR(LEN(D646)=0,LEN(E646)=0)),1,0)</f>
        <v>0</v>
      </c>
      <c r="Y646" s="301"/>
      <c r="Z646" s="301"/>
      <c r="AB646" s="303" t="str">
        <f t="shared" ref="AB646:AB709" si="35">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3"/>
        <v/>
      </c>
      <c r="T647" s="264" t="str">
        <f ca="1">IF(B647="","",IF(ISERROR(MATCH($J647,SorP!$B$1:$B$6230,0)),"",INDIRECT("'SorP'!$A$"&amp;MATCH($J647,SorP!$B$1:$B$6230,0))))</f>
        <v/>
      </c>
      <c r="U647" s="299"/>
      <c r="V647" s="300" t="e">
        <f>IF(C647="",NA(),MATCH($B647&amp;$C647,'Smelter Look-up'!$J:$J,0))</f>
        <v>#N/A</v>
      </c>
      <c r="W647" s="301"/>
      <c r="X647" s="301">
        <f t="shared" ca="1" si="34"/>
        <v>0</v>
      </c>
      <c r="Y647" s="301"/>
      <c r="Z647" s="301"/>
      <c r="AB647" s="303" t="str">
        <f t="shared" si="35"/>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3"/>
        <v/>
      </c>
      <c r="T648" s="264" t="str">
        <f ca="1">IF(B648="","",IF(ISERROR(MATCH($J648,SorP!$B$1:$B$6230,0)),"",INDIRECT("'SorP'!$A$"&amp;MATCH($J648,SorP!$B$1:$B$6230,0))))</f>
        <v/>
      </c>
      <c r="U648" s="299"/>
      <c r="V648" s="300" t="e">
        <f>IF(C648="",NA(),MATCH($B648&amp;$C648,'Smelter Look-up'!$J:$J,0))</f>
        <v>#N/A</v>
      </c>
      <c r="W648" s="301"/>
      <c r="X648" s="301">
        <f t="shared" ca="1" si="34"/>
        <v>0</v>
      </c>
      <c r="Y648" s="301"/>
      <c r="Z648" s="301"/>
      <c r="AB648" s="303" t="str">
        <f t="shared" si="35"/>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3"/>
        <v/>
      </c>
      <c r="T649" s="264" t="str">
        <f ca="1">IF(B649="","",IF(ISERROR(MATCH($J649,SorP!$B$1:$B$6230,0)),"",INDIRECT("'SorP'!$A$"&amp;MATCH($J649,SorP!$B$1:$B$6230,0))))</f>
        <v/>
      </c>
      <c r="U649" s="299"/>
      <c r="V649" s="300" t="e">
        <f>IF(C649="",NA(),MATCH($B649&amp;$C649,'Smelter Look-up'!$J:$J,0))</f>
        <v>#N/A</v>
      </c>
      <c r="W649" s="301"/>
      <c r="X649" s="301">
        <f t="shared" ca="1" si="34"/>
        <v>0</v>
      </c>
      <c r="Y649" s="301"/>
      <c r="Z649" s="301"/>
      <c r="AB649" s="303" t="str">
        <f t="shared" si="35"/>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3"/>
        <v/>
      </c>
      <c r="T650" s="264" t="str">
        <f ca="1">IF(B650="","",IF(ISERROR(MATCH($J650,SorP!$B$1:$B$6230,0)),"",INDIRECT("'SorP'!$A$"&amp;MATCH($J650,SorP!$B$1:$B$6230,0))))</f>
        <v/>
      </c>
      <c r="U650" s="299"/>
      <c r="V650" s="300" t="e">
        <f>IF(C650="",NA(),MATCH($B650&amp;$C650,'Smelter Look-up'!$J:$J,0))</f>
        <v>#N/A</v>
      </c>
      <c r="W650" s="301"/>
      <c r="X650" s="301">
        <f t="shared" ca="1" si="34"/>
        <v>0</v>
      </c>
      <c r="Y650" s="301"/>
      <c r="Z650" s="301"/>
      <c r="AB650" s="303" t="str">
        <f t="shared" si="35"/>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3"/>
        <v/>
      </c>
      <c r="T651" s="264" t="str">
        <f ca="1">IF(B651="","",IF(ISERROR(MATCH($J651,SorP!$B$1:$B$6230,0)),"",INDIRECT("'SorP'!$A$"&amp;MATCH($J651,SorP!$B$1:$B$6230,0))))</f>
        <v/>
      </c>
      <c r="U651" s="299"/>
      <c r="V651" s="300" t="e">
        <f>IF(C651="",NA(),MATCH($B651&amp;$C651,'Smelter Look-up'!$J:$J,0))</f>
        <v>#N/A</v>
      </c>
      <c r="W651" s="301"/>
      <c r="X651" s="301">
        <f t="shared" ca="1" si="34"/>
        <v>0</v>
      </c>
      <c r="Y651" s="301"/>
      <c r="Z651" s="301"/>
      <c r="AB651" s="303" t="str">
        <f t="shared" si="35"/>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3"/>
        <v/>
      </c>
      <c r="T652" s="264" t="str">
        <f ca="1">IF(B652="","",IF(ISERROR(MATCH($J652,SorP!$B$1:$B$6230,0)),"",INDIRECT("'SorP'!$A$"&amp;MATCH($J652,SorP!$B$1:$B$6230,0))))</f>
        <v/>
      </c>
      <c r="U652" s="299"/>
      <c r="V652" s="300" t="e">
        <f>IF(C652="",NA(),MATCH($B652&amp;$C652,'Smelter Look-up'!$J:$J,0))</f>
        <v>#N/A</v>
      </c>
      <c r="W652" s="301"/>
      <c r="X652" s="301">
        <f t="shared" ca="1" si="34"/>
        <v>0</v>
      </c>
      <c r="Y652" s="301"/>
      <c r="Z652" s="301"/>
      <c r="AB652" s="303" t="str">
        <f t="shared" si="35"/>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3"/>
        <v/>
      </c>
      <c r="T653" s="264" t="str">
        <f ca="1">IF(B653="","",IF(ISERROR(MATCH($J653,SorP!$B$1:$B$6230,0)),"",INDIRECT("'SorP'!$A$"&amp;MATCH($J653,SorP!$B$1:$B$6230,0))))</f>
        <v/>
      </c>
      <c r="U653" s="299"/>
      <c r="V653" s="300" t="e">
        <f>IF(C653="",NA(),MATCH($B653&amp;$C653,'Smelter Look-up'!$J:$J,0))</f>
        <v>#N/A</v>
      </c>
      <c r="W653" s="301"/>
      <c r="X653" s="301">
        <f t="shared" ca="1" si="34"/>
        <v>0</v>
      </c>
      <c r="Y653" s="301"/>
      <c r="Z653" s="301"/>
      <c r="AB653" s="303" t="str">
        <f t="shared" si="35"/>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3"/>
        <v/>
      </c>
      <c r="T654" s="264" t="str">
        <f ca="1">IF(B654="","",IF(ISERROR(MATCH($J654,SorP!$B$1:$B$6230,0)),"",INDIRECT("'SorP'!$A$"&amp;MATCH($J654,SorP!$B$1:$B$6230,0))))</f>
        <v/>
      </c>
      <c r="U654" s="299"/>
      <c r="V654" s="300" t="e">
        <f>IF(C654="",NA(),MATCH($B654&amp;$C654,'Smelter Look-up'!$J:$J,0))</f>
        <v>#N/A</v>
      </c>
      <c r="W654" s="301"/>
      <c r="X654" s="301">
        <f t="shared" ca="1" si="34"/>
        <v>0</v>
      </c>
      <c r="Y654" s="301"/>
      <c r="Z654" s="301"/>
      <c r="AB654" s="303" t="str">
        <f t="shared" si="35"/>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3"/>
        <v/>
      </c>
      <c r="T655" s="264" t="str">
        <f ca="1">IF(B655="","",IF(ISERROR(MATCH($J655,SorP!$B$1:$B$6230,0)),"",INDIRECT("'SorP'!$A$"&amp;MATCH($J655,SorP!$B$1:$B$6230,0))))</f>
        <v/>
      </c>
      <c r="U655" s="299"/>
      <c r="V655" s="300" t="e">
        <f>IF(C655="",NA(),MATCH($B655&amp;$C655,'Smelter Look-up'!$J:$J,0))</f>
        <v>#N/A</v>
      </c>
      <c r="W655" s="301"/>
      <c r="X655" s="301">
        <f t="shared" ca="1" si="34"/>
        <v>0</v>
      </c>
      <c r="Y655" s="301"/>
      <c r="Z655" s="301"/>
      <c r="AB655" s="303" t="str">
        <f t="shared" si="35"/>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3"/>
        <v/>
      </c>
      <c r="T656" s="264" t="str">
        <f ca="1">IF(B656="","",IF(ISERROR(MATCH($J656,SorP!$B$1:$B$6230,0)),"",INDIRECT("'SorP'!$A$"&amp;MATCH($J656,SorP!$B$1:$B$6230,0))))</f>
        <v/>
      </c>
      <c r="U656" s="299"/>
      <c r="V656" s="300" t="e">
        <f>IF(C656="",NA(),MATCH($B656&amp;$C656,'Smelter Look-up'!$J:$J,0))</f>
        <v>#N/A</v>
      </c>
      <c r="W656" s="301"/>
      <c r="X656" s="301">
        <f t="shared" ca="1" si="34"/>
        <v>0</v>
      </c>
      <c r="Y656" s="301"/>
      <c r="Z656" s="301"/>
      <c r="AB656" s="303" t="str">
        <f t="shared" si="35"/>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3"/>
        <v/>
      </c>
      <c r="T657" s="264" t="str">
        <f ca="1">IF(B657="","",IF(ISERROR(MATCH($J657,SorP!$B$1:$B$6230,0)),"",INDIRECT("'SorP'!$A$"&amp;MATCH($J657,SorP!$B$1:$B$6230,0))))</f>
        <v/>
      </c>
      <c r="U657" s="299"/>
      <c r="V657" s="300" t="e">
        <f>IF(C657="",NA(),MATCH($B657&amp;$C657,'Smelter Look-up'!$J:$J,0))</f>
        <v>#N/A</v>
      </c>
      <c r="W657" s="301"/>
      <c r="X657" s="301">
        <f t="shared" ca="1" si="34"/>
        <v>0</v>
      </c>
      <c r="Y657" s="301"/>
      <c r="Z657" s="301"/>
      <c r="AB657" s="303" t="str">
        <f t="shared" si="35"/>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3"/>
        <v/>
      </c>
      <c r="T658" s="264" t="str">
        <f ca="1">IF(B658="","",IF(ISERROR(MATCH($J658,SorP!$B$1:$B$6230,0)),"",INDIRECT("'SorP'!$A$"&amp;MATCH($J658,SorP!$B$1:$B$6230,0))))</f>
        <v/>
      </c>
      <c r="U658" s="299"/>
      <c r="V658" s="300" t="e">
        <f>IF(C658="",NA(),MATCH($B658&amp;$C658,'Smelter Look-up'!$J:$J,0))</f>
        <v>#N/A</v>
      </c>
      <c r="W658" s="301"/>
      <c r="X658" s="301">
        <f t="shared" ca="1" si="34"/>
        <v>0</v>
      </c>
      <c r="Y658" s="301"/>
      <c r="Z658" s="301"/>
      <c r="AB658" s="303" t="str">
        <f t="shared" si="35"/>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3"/>
        <v/>
      </c>
      <c r="T659" s="264" t="str">
        <f ca="1">IF(B659="","",IF(ISERROR(MATCH($J659,SorP!$B$1:$B$6230,0)),"",INDIRECT("'SorP'!$A$"&amp;MATCH($J659,SorP!$B$1:$B$6230,0))))</f>
        <v/>
      </c>
      <c r="U659" s="299"/>
      <c r="V659" s="300" t="e">
        <f>IF(C659="",NA(),MATCH($B659&amp;$C659,'Smelter Look-up'!$J:$J,0))</f>
        <v>#N/A</v>
      </c>
      <c r="W659" s="301"/>
      <c r="X659" s="301">
        <f t="shared" ca="1" si="34"/>
        <v>0</v>
      </c>
      <c r="Y659" s="301"/>
      <c r="Z659" s="301"/>
      <c r="AB659" s="303" t="str">
        <f t="shared" si="35"/>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3"/>
        <v/>
      </c>
      <c r="T660" s="264" t="str">
        <f ca="1">IF(B660="","",IF(ISERROR(MATCH($J660,SorP!$B$1:$B$6230,0)),"",INDIRECT("'SorP'!$A$"&amp;MATCH($J660,SorP!$B$1:$B$6230,0))))</f>
        <v/>
      </c>
      <c r="U660" s="299"/>
      <c r="V660" s="300" t="e">
        <f>IF(C660="",NA(),MATCH($B660&amp;$C660,'Smelter Look-up'!$J:$J,0))</f>
        <v>#N/A</v>
      </c>
      <c r="W660" s="301"/>
      <c r="X660" s="301">
        <f t="shared" ca="1" si="34"/>
        <v>0</v>
      </c>
      <c r="Y660" s="301"/>
      <c r="Z660" s="301"/>
      <c r="AB660" s="303" t="str">
        <f t="shared" si="35"/>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3"/>
        <v/>
      </c>
      <c r="T661" s="264" t="str">
        <f ca="1">IF(B661="","",IF(ISERROR(MATCH($J661,SorP!$B$1:$B$6230,0)),"",INDIRECT("'SorP'!$A$"&amp;MATCH($J661,SorP!$B$1:$B$6230,0))))</f>
        <v/>
      </c>
      <c r="U661" s="299"/>
      <c r="V661" s="300" t="e">
        <f>IF(C661="",NA(),MATCH($B661&amp;$C661,'Smelter Look-up'!$J:$J,0))</f>
        <v>#N/A</v>
      </c>
      <c r="W661" s="301"/>
      <c r="X661" s="301">
        <f t="shared" ca="1" si="34"/>
        <v>0</v>
      </c>
      <c r="Y661" s="301"/>
      <c r="Z661" s="301"/>
      <c r="AB661" s="303" t="str">
        <f t="shared" si="35"/>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3"/>
        <v/>
      </c>
      <c r="T662" s="264" t="str">
        <f ca="1">IF(B662="","",IF(ISERROR(MATCH($J662,SorP!$B$1:$B$6230,0)),"",INDIRECT("'SorP'!$A$"&amp;MATCH($J662,SorP!$B$1:$B$6230,0))))</f>
        <v/>
      </c>
      <c r="U662" s="299"/>
      <c r="V662" s="300" t="e">
        <f>IF(C662="",NA(),MATCH($B662&amp;$C662,'Smelter Look-up'!$J:$J,0))</f>
        <v>#N/A</v>
      </c>
      <c r="W662" s="301"/>
      <c r="X662" s="301">
        <f t="shared" ca="1" si="34"/>
        <v>0</v>
      </c>
      <c r="Y662" s="301"/>
      <c r="Z662" s="301"/>
      <c r="AB662" s="303" t="str">
        <f t="shared" si="35"/>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3"/>
        <v/>
      </c>
      <c r="T663" s="264" t="str">
        <f ca="1">IF(B663="","",IF(ISERROR(MATCH($J663,SorP!$B$1:$B$6230,0)),"",INDIRECT("'SorP'!$A$"&amp;MATCH($J663,SorP!$B$1:$B$6230,0))))</f>
        <v/>
      </c>
      <c r="U663" s="299"/>
      <c r="V663" s="300" t="e">
        <f>IF(C663="",NA(),MATCH($B663&amp;$C663,'Smelter Look-up'!$J:$J,0))</f>
        <v>#N/A</v>
      </c>
      <c r="W663" s="301"/>
      <c r="X663" s="301">
        <f t="shared" ca="1" si="34"/>
        <v>0</v>
      </c>
      <c r="Y663" s="301"/>
      <c r="Z663" s="301"/>
      <c r="AB663" s="303" t="str">
        <f t="shared" si="35"/>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3"/>
        <v/>
      </c>
      <c r="T664" s="264" t="str">
        <f ca="1">IF(B664="","",IF(ISERROR(MATCH($J664,SorP!$B$1:$B$6230,0)),"",INDIRECT("'SorP'!$A$"&amp;MATCH($J664,SorP!$B$1:$B$6230,0))))</f>
        <v/>
      </c>
      <c r="U664" s="299"/>
      <c r="V664" s="300" t="e">
        <f>IF(C664="",NA(),MATCH($B664&amp;$C664,'Smelter Look-up'!$J:$J,0))</f>
        <v>#N/A</v>
      </c>
      <c r="W664" s="301"/>
      <c r="X664" s="301">
        <f t="shared" ca="1" si="34"/>
        <v>0</v>
      </c>
      <c r="Y664" s="301"/>
      <c r="Z664" s="301"/>
      <c r="AB664" s="303" t="str">
        <f t="shared" si="35"/>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3"/>
        <v/>
      </c>
      <c r="T665" s="264" t="str">
        <f ca="1">IF(B665="","",IF(ISERROR(MATCH($J665,SorP!$B$1:$B$6230,0)),"",INDIRECT("'SorP'!$A$"&amp;MATCH($J665,SorP!$B$1:$B$6230,0))))</f>
        <v/>
      </c>
      <c r="U665" s="299"/>
      <c r="V665" s="300" t="e">
        <f>IF(C665="",NA(),MATCH($B665&amp;$C665,'Smelter Look-up'!$J:$J,0))</f>
        <v>#N/A</v>
      </c>
      <c r="W665" s="301"/>
      <c r="X665" s="301">
        <f t="shared" ca="1" si="34"/>
        <v>0</v>
      </c>
      <c r="Y665" s="301"/>
      <c r="Z665" s="301"/>
      <c r="AB665" s="303" t="str">
        <f t="shared" si="35"/>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3"/>
        <v/>
      </c>
      <c r="T666" s="264" t="str">
        <f ca="1">IF(B666="","",IF(ISERROR(MATCH($J666,SorP!$B$1:$B$6230,0)),"",INDIRECT("'SorP'!$A$"&amp;MATCH($J666,SorP!$B$1:$B$6230,0))))</f>
        <v/>
      </c>
      <c r="U666" s="299"/>
      <c r="V666" s="300" t="e">
        <f>IF(C666="",NA(),MATCH($B666&amp;$C666,'Smelter Look-up'!$J:$J,0))</f>
        <v>#N/A</v>
      </c>
      <c r="W666" s="301"/>
      <c r="X666" s="301">
        <f t="shared" ca="1" si="34"/>
        <v>0</v>
      </c>
      <c r="Y666" s="301"/>
      <c r="Z666" s="301"/>
      <c r="AB666" s="303" t="str">
        <f t="shared" si="35"/>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3"/>
        <v/>
      </c>
      <c r="T667" s="264" t="str">
        <f ca="1">IF(B667="","",IF(ISERROR(MATCH($J667,SorP!$B$1:$B$6230,0)),"",INDIRECT("'SorP'!$A$"&amp;MATCH($J667,SorP!$B$1:$B$6230,0))))</f>
        <v/>
      </c>
      <c r="U667" s="299"/>
      <c r="V667" s="300" t="e">
        <f>IF(C667="",NA(),MATCH($B667&amp;$C667,'Smelter Look-up'!$J:$J,0))</f>
        <v>#N/A</v>
      </c>
      <c r="W667" s="301"/>
      <c r="X667" s="301">
        <f t="shared" ca="1" si="34"/>
        <v>0</v>
      </c>
      <c r="Y667" s="301"/>
      <c r="Z667" s="301"/>
      <c r="AB667" s="303" t="str">
        <f t="shared" si="35"/>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3"/>
        <v/>
      </c>
      <c r="T668" s="264" t="str">
        <f ca="1">IF(B668="","",IF(ISERROR(MATCH($J668,SorP!$B$1:$B$6230,0)),"",INDIRECT("'SorP'!$A$"&amp;MATCH($J668,SorP!$B$1:$B$6230,0))))</f>
        <v/>
      </c>
      <c r="U668" s="299"/>
      <c r="V668" s="300" t="e">
        <f>IF(C668="",NA(),MATCH($B668&amp;$C668,'Smelter Look-up'!$J:$J,0))</f>
        <v>#N/A</v>
      </c>
      <c r="W668" s="301"/>
      <c r="X668" s="301">
        <f t="shared" ca="1" si="34"/>
        <v>0</v>
      </c>
      <c r="Y668" s="301"/>
      <c r="Z668" s="301"/>
      <c r="AB668" s="303" t="str">
        <f t="shared" si="35"/>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3"/>
        <v/>
      </c>
      <c r="T669" s="264" t="str">
        <f ca="1">IF(B669="","",IF(ISERROR(MATCH($J669,SorP!$B$1:$B$6230,0)),"",INDIRECT("'SorP'!$A$"&amp;MATCH($J669,SorP!$B$1:$B$6230,0))))</f>
        <v/>
      </c>
      <c r="U669" s="299"/>
      <c r="V669" s="300" t="e">
        <f>IF(C669="",NA(),MATCH($B669&amp;$C669,'Smelter Look-up'!$J:$J,0))</f>
        <v>#N/A</v>
      </c>
      <c r="W669" s="301"/>
      <c r="X669" s="301">
        <f t="shared" ca="1" si="34"/>
        <v>0</v>
      </c>
      <c r="Y669" s="301"/>
      <c r="Z669" s="301"/>
      <c r="AB669" s="303" t="str">
        <f t="shared" si="35"/>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3"/>
        <v/>
      </c>
      <c r="T670" s="264" t="str">
        <f ca="1">IF(B670="","",IF(ISERROR(MATCH($J670,SorP!$B$1:$B$6230,0)),"",INDIRECT("'SorP'!$A$"&amp;MATCH($J670,SorP!$B$1:$B$6230,0))))</f>
        <v/>
      </c>
      <c r="U670" s="299"/>
      <c r="V670" s="300" t="e">
        <f>IF(C670="",NA(),MATCH($B670&amp;$C670,'Smelter Look-up'!$J:$J,0))</f>
        <v>#N/A</v>
      </c>
      <c r="W670" s="301"/>
      <c r="X670" s="301">
        <f t="shared" ca="1" si="34"/>
        <v>0</v>
      </c>
      <c r="Y670" s="301"/>
      <c r="Z670" s="301"/>
      <c r="AB670" s="303" t="str">
        <f t="shared" si="35"/>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3"/>
        <v/>
      </c>
      <c r="T671" s="264" t="str">
        <f ca="1">IF(B671="","",IF(ISERROR(MATCH($J671,SorP!$B$1:$B$6230,0)),"",INDIRECT("'SorP'!$A$"&amp;MATCH($J671,SorP!$B$1:$B$6230,0))))</f>
        <v/>
      </c>
      <c r="U671" s="299"/>
      <c r="V671" s="300" t="e">
        <f>IF(C671="",NA(),MATCH($B671&amp;$C671,'Smelter Look-up'!$J:$J,0))</f>
        <v>#N/A</v>
      </c>
      <c r="W671" s="301"/>
      <c r="X671" s="301">
        <f t="shared" ca="1" si="34"/>
        <v>0</v>
      </c>
      <c r="Y671" s="301"/>
      <c r="Z671" s="301"/>
      <c r="AB671" s="303" t="str">
        <f t="shared" si="35"/>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3"/>
        <v/>
      </c>
      <c r="T672" s="264" t="str">
        <f ca="1">IF(B672="","",IF(ISERROR(MATCH($J672,SorP!$B$1:$B$6230,0)),"",INDIRECT("'SorP'!$A$"&amp;MATCH($J672,SorP!$B$1:$B$6230,0))))</f>
        <v/>
      </c>
      <c r="U672" s="299"/>
      <c r="V672" s="300" t="e">
        <f>IF(C672="",NA(),MATCH($B672&amp;$C672,'Smelter Look-up'!$J:$J,0))</f>
        <v>#N/A</v>
      </c>
      <c r="W672" s="301"/>
      <c r="X672" s="301">
        <f t="shared" ca="1" si="34"/>
        <v>0</v>
      </c>
      <c r="Y672" s="301"/>
      <c r="Z672" s="301"/>
      <c r="AB672" s="303" t="str">
        <f t="shared" si="35"/>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3"/>
        <v/>
      </c>
      <c r="T673" s="264" t="str">
        <f ca="1">IF(B673="","",IF(ISERROR(MATCH($J673,SorP!$B$1:$B$6230,0)),"",INDIRECT("'SorP'!$A$"&amp;MATCH($J673,SorP!$B$1:$B$6230,0))))</f>
        <v/>
      </c>
      <c r="U673" s="299"/>
      <c r="V673" s="300" t="e">
        <f>IF(C673="",NA(),MATCH($B673&amp;$C673,'Smelter Look-up'!$J:$J,0))</f>
        <v>#N/A</v>
      </c>
      <c r="W673" s="301"/>
      <c r="X673" s="301">
        <f t="shared" ca="1" si="34"/>
        <v>0</v>
      </c>
      <c r="Y673" s="301"/>
      <c r="Z673" s="301"/>
      <c r="AB673" s="303" t="str">
        <f t="shared" si="35"/>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3"/>
        <v/>
      </c>
      <c r="T674" s="264" t="str">
        <f ca="1">IF(B674="","",IF(ISERROR(MATCH($J674,SorP!$B$1:$B$6230,0)),"",INDIRECT("'SorP'!$A$"&amp;MATCH($J674,SorP!$B$1:$B$6230,0))))</f>
        <v/>
      </c>
      <c r="U674" s="299"/>
      <c r="V674" s="300" t="e">
        <f>IF(C674="",NA(),MATCH($B674&amp;$C674,'Smelter Look-up'!$J:$J,0))</f>
        <v>#N/A</v>
      </c>
      <c r="W674" s="301"/>
      <c r="X674" s="301">
        <f t="shared" ca="1" si="34"/>
        <v>0</v>
      </c>
      <c r="Y674" s="301"/>
      <c r="Z674" s="301"/>
      <c r="AB674" s="303" t="str">
        <f t="shared" si="35"/>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3"/>
        <v/>
      </c>
      <c r="T675" s="264" t="str">
        <f ca="1">IF(B675="","",IF(ISERROR(MATCH($J675,SorP!$B$1:$B$6230,0)),"",INDIRECT("'SorP'!$A$"&amp;MATCH($J675,SorP!$B$1:$B$6230,0))))</f>
        <v/>
      </c>
      <c r="U675" s="299"/>
      <c r="V675" s="300" t="e">
        <f>IF(C675="",NA(),MATCH($B675&amp;$C675,'Smelter Look-up'!$J:$J,0))</f>
        <v>#N/A</v>
      </c>
      <c r="W675" s="301"/>
      <c r="X675" s="301">
        <f t="shared" ca="1" si="34"/>
        <v>0</v>
      </c>
      <c r="Y675" s="301"/>
      <c r="Z675" s="301"/>
      <c r="AB675" s="303" t="str">
        <f t="shared" si="35"/>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3"/>
        <v/>
      </c>
      <c r="T676" s="264" t="str">
        <f ca="1">IF(B676="","",IF(ISERROR(MATCH($J676,SorP!$B$1:$B$6230,0)),"",INDIRECT("'SorP'!$A$"&amp;MATCH($J676,SorP!$B$1:$B$6230,0))))</f>
        <v/>
      </c>
      <c r="U676" s="299"/>
      <c r="V676" s="300" t="e">
        <f>IF(C676="",NA(),MATCH($B676&amp;$C676,'Smelter Look-up'!$J:$J,0))</f>
        <v>#N/A</v>
      </c>
      <c r="W676" s="301"/>
      <c r="X676" s="301">
        <f t="shared" ca="1" si="34"/>
        <v>0</v>
      </c>
      <c r="Y676" s="301"/>
      <c r="Z676" s="301"/>
      <c r="AB676" s="303" t="str">
        <f t="shared" si="35"/>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3"/>
        <v/>
      </c>
      <c r="T677" s="264" t="str">
        <f ca="1">IF(B677="","",IF(ISERROR(MATCH($J677,SorP!$B$1:$B$6230,0)),"",INDIRECT("'SorP'!$A$"&amp;MATCH($J677,SorP!$B$1:$B$6230,0))))</f>
        <v/>
      </c>
      <c r="U677" s="299"/>
      <c r="V677" s="300" t="e">
        <f>IF(C677="",NA(),MATCH($B677&amp;$C677,'Smelter Look-up'!$J:$J,0))</f>
        <v>#N/A</v>
      </c>
      <c r="W677" s="301"/>
      <c r="X677" s="301">
        <f t="shared" ca="1" si="34"/>
        <v>0</v>
      </c>
      <c r="Y677" s="301"/>
      <c r="Z677" s="301"/>
      <c r="AB677" s="303" t="str">
        <f t="shared" si="35"/>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3"/>
        <v/>
      </c>
      <c r="T678" s="264" t="str">
        <f ca="1">IF(B678="","",IF(ISERROR(MATCH($J678,SorP!$B$1:$B$6230,0)),"",INDIRECT("'SorP'!$A$"&amp;MATCH($J678,SorP!$B$1:$B$6230,0))))</f>
        <v/>
      </c>
      <c r="U678" s="299"/>
      <c r="V678" s="300" t="e">
        <f>IF(C678="",NA(),MATCH($B678&amp;$C678,'Smelter Look-up'!$J:$J,0))</f>
        <v>#N/A</v>
      </c>
      <c r="W678" s="301"/>
      <c r="X678" s="301">
        <f t="shared" ca="1" si="34"/>
        <v>0</v>
      </c>
      <c r="Y678" s="301"/>
      <c r="Z678" s="301"/>
      <c r="AB678" s="303" t="str">
        <f t="shared" si="35"/>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3"/>
        <v/>
      </c>
      <c r="T679" s="264" t="str">
        <f ca="1">IF(B679="","",IF(ISERROR(MATCH($J679,SorP!$B$1:$B$6230,0)),"",INDIRECT("'SorP'!$A$"&amp;MATCH($J679,SorP!$B$1:$B$6230,0))))</f>
        <v/>
      </c>
      <c r="U679" s="299"/>
      <c r="V679" s="300" t="e">
        <f>IF(C679="",NA(),MATCH($B679&amp;$C679,'Smelter Look-up'!$J:$J,0))</f>
        <v>#N/A</v>
      </c>
      <c r="W679" s="301"/>
      <c r="X679" s="301">
        <f t="shared" ca="1" si="34"/>
        <v>0</v>
      </c>
      <c r="Y679" s="301"/>
      <c r="Z679" s="301"/>
      <c r="AB679" s="303" t="str">
        <f t="shared" si="35"/>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3"/>
        <v/>
      </c>
      <c r="T680" s="264" t="str">
        <f ca="1">IF(B680="","",IF(ISERROR(MATCH($J680,SorP!$B$1:$B$6230,0)),"",INDIRECT("'SorP'!$A$"&amp;MATCH($J680,SorP!$B$1:$B$6230,0))))</f>
        <v/>
      </c>
      <c r="U680" s="299"/>
      <c r="V680" s="300" t="e">
        <f>IF(C680="",NA(),MATCH($B680&amp;$C680,'Smelter Look-up'!$J:$J,0))</f>
        <v>#N/A</v>
      </c>
      <c r="W680" s="301"/>
      <c r="X680" s="301">
        <f t="shared" ca="1" si="34"/>
        <v>0</v>
      </c>
      <c r="Y680" s="301"/>
      <c r="Z680" s="301"/>
      <c r="AB680" s="303" t="str">
        <f t="shared" si="35"/>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3"/>
        <v/>
      </c>
      <c r="T681" s="264" t="str">
        <f ca="1">IF(B681="","",IF(ISERROR(MATCH($J681,SorP!$B$1:$B$6230,0)),"",INDIRECT("'SorP'!$A$"&amp;MATCH($J681,SorP!$B$1:$B$6230,0))))</f>
        <v/>
      </c>
      <c r="U681" s="299"/>
      <c r="V681" s="300" t="e">
        <f>IF(C681="",NA(),MATCH($B681&amp;$C681,'Smelter Look-up'!$J:$J,0))</f>
        <v>#N/A</v>
      </c>
      <c r="W681" s="301"/>
      <c r="X681" s="301">
        <f t="shared" ca="1" si="34"/>
        <v>0</v>
      </c>
      <c r="Y681" s="301"/>
      <c r="Z681" s="301"/>
      <c r="AB681" s="303" t="str">
        <f t="shared" si="35"/>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3"/>
        <v/>
      </c>
      <c r="T682" s="264" t="str">
        <f ca="1">IF(B682="","",IF(ISERROR(MATCH($J682,SorP!$B$1:$B$6230,0)),"",INDIRECT("'SorP'!$A$"&amp;MATCH($J682,SorP!$B$1:$B$6230,0))))</f>
        <v/>
      </c>
      <c r="U682" s="299"/>
      <c r="V682" s="300" t="e">
        <f>IF(C682="",NA(),MATCH($B682&amp;$C682,'Smelter Look-up'!$J:$J,0))</f>
        <v>#N/A</v>
      </c>
      <c r="W682" s="301"/>
      <c r="X682" s="301">
        <f t="shared" ca="1" si="34"/>
        <v>0</v>
      </c>
      <c r="Y682" s="301"/>
      <c r="Z682" s="301"/>
      <c r="AB682" s="303" t="str">
        <f t="shared" si="35"/>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3"/>
        <v/>
      </c>
      <c r="T683" s="264" t="str">
        <f ca="1">IF(B683="","",IF(ISERROR(MATCH($J683,SorP!$B$1:$B$6230,0)),"",INDIRECT("'SorP'!$A$"&amp;MATCH($J683,SorP!$B$1:$B$6230,0))))</f>
        <v/>
      </c>
      <c r="U683" s="299"/>
      <c r="V683" s="300" t="e">
        <f>IF(C683="",NA(),MATCH($B683&amp;$C683,'Smelter Look-up'!$J:$J,0))</f>
        <v>#N/A</v>
      </c>
      <c r="W683" s="301"/>
      <c r="X683" s="301">
        <f t="shared" ca="1" si="34"/>
        <v>0</v>
      </c>
      <c r="Y683" s="301"/>
      <c r="Z683" s="301"/>
      <c r="AB683" s="303" t="str">
        <f t="shared" si="35"/>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3"/>
        <v/>
      </c>
      <c r="T684" s="264" t="str">
        <f ca="1">IF(B684="","",IF(ISERROR(MATCH($J684,SorP!$B$1:$B$6230,0)),"",INDIRECT("'SorP'!$A$"&amp;MATCH($J684,SorP!$B$1:$B$6230,0))))</f>
        <v/>
      </c>
      <c r="U684" s="299"/>
      <c r="V684" s="300" t="e">
        <f>IF(C684="",NA(),MATCH($B684&amp;$C684,'Smelter Look-up'!$J:$J,0))</f>
        <v>#N/A</v>
      </c>
      <c r="W684" s="301"/>
      <c r="X684" s="301">
        <f t="shared" ca="1" si="34"/>
        <v>0</v>
      </c>
      <c r="Y684" s="301"/>
      <c r="Z684" s="301"/>
      <c r="AB684" s="303" t="str">
        <f t="shared" si="35"/>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3"/>
        <v/>
      </c>
      <c r="T685" s="264" t="str">
        <f ca="1">IF(B685="","",IF(ISERROR(MATCH($J685,SorP!$B$1:$B$6230,0)),"",INDIRECT("'SorP'!$A$"&amp;MATCH($J685,SorP!$B$1:$B$6230,0))))</f>
        <v/>
      </c>
      <c r="U685" s="299"/>
      <c r="V685" s="300" t="e">
        <f>IF(C685="",NA(),MATCH($B685&amp;$C685,'Smelter Look-up'!$J:$J,0))</f>
        <v>#N/A</v>
      </c>
      <c r="W685" s="301"/>
      <c r="X685" s="301">
        <f t="shared" ca="1" si="34"/>
        <v>0</v>
      </c>
      <c r="Y685" s="301"/>
      <c r="Z685" s="301"/>
      <c r="AB685" s="303" t="str">
        <f t="shared" si="35"/>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3"/>
        <v/>
      </c>
      <c r="T686" s="264" t="str">
        <f ca="1">IF(B686="","",IF(ISERROR(MATCH($J686,SorP!$B$1:$B$6230,0)),"",INDIRECT("'SorP'!$A$"&amp;MATCH($J686,SorP!$B$1:$B$6230,0))))</f>
        <v/>
      </c>
      <c r="U686" s="299"/>
      <c r="V686" s="300" t="e">
        <f>IF(C686="",NA(),MATCH($B686&amp;$C686,'Smelter Look-up'!$J:$J,0))</f>
        <v>#N/A</v>
      </c>
      <c r="W686" s="301"/>
      <c r="X686" s="301">
        <f t="shared" ca="1" si="34"/>
        <v>0</v>
      </c>
      <c r="Y686" s="301"/>
      <c r="Z686" s="301"/>
      <c r="AB686" s="303" t="str">
        <f t="shared" si="35"/>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3"/>
        <v/>
      </c>
      <c r="T687" s="264" t="str">
        <f ca="1">IF(B687="","",IF(ISERROR(MATCH($J687,SorP!$B$1:$B$6230,0)),"",INDIRECT("'SorP'!$A$"&amp;MATCH($J687,SorP!$B$1:$B$6230,0))))</f>
        <v/>
      </c>
      <c r="U687" s="299"/>
      <c r="V687" s="300" t="e">
        <f>IF(C687="",NA(),MATCH($B687&amp;$C687,'Smelter Look-up'!$J:$J,0))</f>
        <v>#N/A</v>
      </c>
      <c r="W687" s="301"/>
      <c r="X687" s="301">
        <f t="shared" ca="1" si="34"/>
        <v>0</v>
      </c>
      <c r="Y687" s="301"/>
      <c r="Z687" s="301"/>
      <c r="AB687" s="303" t="str">
        <f t="shared" si="35"/>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3"/>
        <v/>
      </c>
      <c r="T688" s="264" t="str">
        <f ca="1">IF(B688="","",IF(ISERROR(MATCH($J688,SorP!$B$1:$B$6230,0)),"",INDIRECT("'SorP'!$A$"&amp;MATCH($J688,SorP!$B$1:$B$6230,0))))</f>
        <v/>
      </c>
      <c r="U688" s="299"/>
      <c r="V688" s="300" t="e">
        <f>IF(C688="",NA(),MATCH($B688&amp;$C688,'Smelter Look-up'!$J:$J,0))</f>
        <v>#N/A</v>
      </c>
      <c r="W688" s="301"/>
      <c r="X688" s="301">
        <f t="shared" ca="1" si="34"/>
        <v>0</v>
      </c>
      <c r="Y688" s="301"/>
      <c r="Z688" s="301"/>
      <c r="AB688" s="303" t="str">
        <f t="shared" si="35"/>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3"/>
        <v/>
      </c>
      <c r="T689" s="264" t="str">
        <f ca="1">IF(B689="","",IF(ISERROR(MATCH($J689,SorP!$B$1:$B$6230,0)),"",INDIRECT("'SorP'!$A$"&amp;MATCH($J689,SorP!$B$1:$B$6230,0))))</f>
        <v/>
      </c>
      <c r="U689" s="299"/>
      <c r="V689" s="300" t="e">
        <f>IF(C689="",NA(),MATCH($B689&amp;$C689,'Smelter Look-up'!$J:$J,0))</f>
        <v>#N/A</v>
      </c>
      <c r="W689" s="301"/>
      <c r="X689" s="301">
        <f t="shared" ca="1" si="34"/>
        <v>0</v>
      </c>
      <c r="Y689" s="301"/>
      <c r="Z689" s="301"/>
      <c r="AB689" s="303" t="str">
        <f t="shared" si="35"/>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3"/>
        <v/>
      </c>
      <c r="T690" s="264" t="str">
        <f ca="1">IF(B690="","",IF(ISERROR(MATCH($J690,SorP!$B$1:$B$6230,0)),"",INDIRECT("'SorP'!$A$"&amp;MATCH($J690,SorP!$B$1:$B$6230,0))))</f>
        <v/>
      </c>
      <c r="U690" s="299"/>
      <c r="V690" s="300" t="e">
        <f>IF(C690="",NA(),MATCH($B690&amp;$C690,'Smelter Look-up'!$J:$J,0))</f>
        <v>#N/A</v>
      </c>
      <c r="W690" s="301"/>
      <c r="X690" s="301">
        <f t="shared" ca="1" si="34"/>
        <v>0</v>
      </c>
      <c r="Y690" s="301"/>
      <c r="Z690" s="301"/>
      <c r="AB690" s="303" t="str">
        <f t="shared" si="35"/>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3"/>
        <v/>
      </c>
      <c r="T691" s="264" t="str">
        <f ca="1">IF(B691="","",IF(ISERROR(MATCH($J691,SorP!$B$1:$B$6230,0)),"",INDIRECT("'SorP'!$A$"&amp;MATCH($J691,SorP!$B$1:$B$6230,0))))</f>
        <v/>
      </c>
      <c r="U691" s="299"/>
      <c r="V691" s="300" t="e">
        <f>IF(C691="",NA(),MATCH($B691&amp;$C691,'Smelter Look-up'!$J:$J,0))</f>
        <v>#N/A</v>
      </c>
      <c r="W691" s="301"/>
      <c r="X691" s="301">
        <f t="shared" ca="1" si="34"/>
        <v>0</v>
      </c>
      <c r="Y691" s="301"/>
      <c r="Z691" s="301"/>
      <c r="AB691" s="303" t="str">
        <f t="shared" si="35"/>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3"/>
        <v/>
      </c>
      <c r="T692" s="264" t="str">
        <f ca="1">IF(B692="","",IF(ISERROR(MATCH($J692,SorP!$B$1:$B$6230,0)),"",INDIRECT("'SorP'!$A$"&amp;MATCH($J692,SorP!$B$1:$B$6230,0))))</f>
        <v/>
      </c>
      <c r="U692" s="299"/>
      <c r="V692" s="300" t="e">
        <f>IF(C692="",NA(),MATCH($B692&amp;$C692,'Smelter Look-up'!$J:$J,0))</f>
        <v>#N/A</v>
      </c>
      <c r="W692" s="301"/>
      <c r="X692" s="301">
        <f t="shared" ca="1" si="34"/>
        <v>0</v>
      </c>
      <c r="Y692" s="301"/>
      <c r="Z692" s="301"/>
      <c r="AB692" s="303" t="str">
        <f t="shared" si="35"/>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3"/>
        <v/>
      </c>
      <c r="T693" s="264" t="str">
        <f ca="1">IF(B693="","",IF(ISERROR(MATCH($J693,SorP!$B$1:$B$6230,0)),"",INDIRECT("'SorP'!$A$"&amp;MATCH($J693,SorP!$B$1:$B$6230,0))))</f>
        <v/>
      </c>
      <c r="U693" s="299"/>
      <c r="V693" s="300" t="e">
        <f>IF(C693="",NA(),MATCH($B693&amp;$C693,'Smelter Look-up'!$J:$J,0))</f>
        <v>#N/A</v>
      </c>
      <c r="W693" s="301"/>
      <c r="X693" s="301">
        <f t="shared" ca="1" si="34"/>
        <v>0</v>
      </c>
      <c r="Y693" s="301"/>
      <c r="Z693" s="301"/>
      <c r="AB693" s="303" t="str">
        <f t="shared" si="35"/>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3"/>
        <v/>
      </c>
      <c r="T694" s="264" t="str">
        <f ca="1">IF(B694="","",IF(ISERROR(MATCH($J694,SorP!$B$1:$B$6230,0)),"",INDIRECT("'SorP'!$A$"&amp;MATCH($J694,SorP!$B$1:$B$6230,0))))</f>
        <v/>
      </c>
      <c r="U694" s="299"/>
      <c r="V694" s="300" t="e">
        <f>IF(C694="",NA(),MATCH($B694&amp;$C694,'Smelter Look-up'!$J:$J,0))</f>
        <v>#N/A</v>
      </c>
      <c r="W694" s="301"/>
      <c r="X694" s="301">
        <f t="shared" ca="1" si="34"/>
        <v>0</v>
      </c>
      <c r="Y694" s="301"/>
      <c r="Z694" s="301"/>
      <c r="AB694" s="303" t="str">
        <f t="shared" si="35"/>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3"/>
        <v/>
      </c>
      <c r="T695" s="264" t="str">
        <f ca="1">IF(B695="","",IF(ISERROR(MATCH($J695,SorP!$B$1:$B$6230,0)),"",INDIRECT("'SorP'!$A$"&amp;MATCH($J695,SorP!$B$1:$B$6230,0))))</f>
        <v/>
      </c>
      <c r="U695" s="299"/>
      <c r="V695" s="300" t="e">
        <f>IF(C695="",NA(),MATCH($B695&amp;$C695,'Smelter Look-up'!$J:$J,0))</f>
        <v>#N/A</v>
      </c>
      <c r="W695" s="301"/>
      <c r="X695" s="301">
        <f t="shared" ca="1" si="34"/>
        <v>0</v>
      </c>
      <c r="Y695" s="301"/>
      <c r="Z695" s="301"/>
      <c r="AB695" s="303" t="str">
        <f t="shared" si="35"/>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3"/>
        <v/>
      </c>
      <c r="T696" s="264" t="str">
        <f ca="1">IF(B696="","",IF(ISERROR(MATCH($J696,SorP!$B$1:$B$6230,0)),"",INDIRECT("'SorP'!$A$"&amp;MATCH($J696,SorP!$B$1:$B$6230,0))))</f>
        <v/>
      </c>
      <c r="U696" s="299"/>
      <c r="V696" s="300" t="e">
        <f>IF(C696="",NA(),MATCH($B696&amp;$C696,'Smelter Look-up'!$J:$J,0))</f>
        <v>#N/A</v>
      </c>
      <c r="W696" s="301"/>
      <c r="X696" s="301">
        <f t="shared" ca="1" si="34"/>
        <v>0</v>
      </c>
      <c r="Y696" s="301"/>
      <c r="Z696" s="301"/>
      <c r="AB696" s="303" t="str">
        <f t="shared" si="35"/>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3"/>
        <v/>
      </c>
      <c r="T697" s="264" t="str">
        <f ca="1">IF(B697="","",IF(ISERROR(MATCH($J697,SorP!$B$1:$B$6230,0)),"",INDIRECT("'SorP'!$A$"&amp;MATCH($J697,SorP!$B$1:$B$6230,0))))</f>
        <v/>
      </c>
      <c r="U697" s="299"/>
      <c r="V697" s="300" t="e">
        <f>IF(C697="",NA(),MATCH($B697&amp;$C697,'Smelter Look-up'!$J:$J,0))</f>
        <v>#N/A</v>
      </c>
      <c r="W697" s="301"/>
      <c r="X697" s="301">
        <f t="shared" ca="1" si="34"/>
        <v>0</v>
      </c>
      <c r="Y697" s="301"/>
      <c r="Z697" s="301"/>
      <c r="AB697" s="303" t="str">
        <f t="shared" si="35"/>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3"/>
        <v/>
      </c>
      <c r="T698" s="264" t="str">
        <f ca="1">IF(B698="","",IF(ISERROR(MATCH($J698,SorP!$B$1:$B$6230,0)),"",INDIRECT("'SorP'!$A$"&amp;MATCH($J698,SorP!$B$1:$B$6230,0))))</f>
        <v/>
      </c>
      <c r="U698" s="299"/>
      <c r="V698" s="300" t="e">
        <f>IF(C698="",NA(),MATCH($B698&amp;$C698,'Smelter Look-up'!$J:$J,0))</f>
        <v>#N/A</v>
      </c>
      <c r="W698" s="301"/>
      <c r="X698" s="301">
        <f t="shared" ca="1" si="34"/>
        <v>0</v>
      </c>
      <c r="Y698" s="301"/>
      <c r="Z698" s="301"/>
      <c r="AB698" s="303" t="str">
        <f t="shared" si="35"/>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3"/>
        <v/>
      </c>
      <c r="T699" s="264" t="str">
        <f ca="1">IF(B699="","",IF(ISERROR(MATCH($J699,SorP!$B$1:$B$6230,0)),"",INDIRECT("'SorP'!$A$"&amp;MATCH($J699,SorP!$B$1:$B$6230,0))))</f>
        <v/>
      </c>
      <c r="U699" s="299"/>
      <c r="V699" s="300" t="e">
        <f>IF(C699="",NA(),MATCH($B699&amp;$C699,'Smelter Look-up'!$J:$J,0))</f>
        <v>#N/A</v>
      </c>
      <c r="W699" s="301"/>
      <c r="X699" s="301">
        <f t="shared" ca="1" si="34"/>
        <v>0</v>
      </c>
      <c r="Y699" s="301"/>
      <c r="Z699" s="301"/>
      <c r="AB699" s="303" t="str">
        <f t="shared" si="35"/>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3"/>
        <v/>
      </c>
      <c r="T700" s="264" t="str">
        <f ca="1">IF(B700="","",IF(ISERROR(MATCH($J700,SorP!$B$1:$B$6230,0)),"",INDIRECT("'SorP'!$A$"&amp;MATCH($J700,SorP!$B$1:$B$6230,0))))</f>
        <v/>
      </c>
      <c r="U700" s="299"/>
      <c r="V700" s="300" t="e">
        <f>IF(C700="",NA(),MATCH($B700&amp;$C700,'Smelter Look-up'!$J:$J,0))</f>
        <v>#N/A</v>
      </c>
      <c r="W700" s="301"/>
      <c r="X700" s="301">
        <f t="shared" ca="1" si="34"/>
        <v>0</v>
      </c>
      <c r="Y700" s="301"/>
      <c r="Z700" s="301"/>
      <c r="AB700" s="303" t="str">
        <f t="shared" si="35"/>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3"/>
        <v/>
      </c>
      <c r="T701" s="264" t="str">
        <f ca="1">IF(B701="","",IF(ISERROR(MATCH($J701,SorP!$B$1:$B$6230,0)),"",INDIRECT("'SorP'!$A$"&amp;MATCH($J701,SorP!$B$1:$B$6230,0))))</f>
        <v/>
      </c>
      <c r="U701" s="299"/>
      <c r="V701" s="300" t="e">
        <f>IF(C701="",NA(),MATCH($B701&amp;$C701,'Smelter Look-up'!$J:$J,0))</f>
        <v>#N/A</v>
      </c>
      <c r="W701" s="301"/>
      <c r="X701" s="301">
        <f t="shared" ca="1" si="34"/>
        <v>0</v>
      </c>
      <c r="Y701" s="301"/>
      <c r="Z701" s="301"/>
      <c r="AB701" s="303" t="str">
        <f t="shared" si="35"/>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3"/>
        <v/>
      </c>
      <c r="T702" s="264" t="str">
        <f ca="1">IF(B702="","",IF(ISERROR(MATCH($J702,SorP!$B$1:$B$6230,0)),"",INDIRECT("'SorP'!$A$"&amp;MATCH($J702,SorP!$B$1:$B$6230,0))))</f>
        <v/>
      </c>
      <c r="U702" s="299"/>
      <c r="V702" s="300" t="e">
        <f>IF(C702="",NA(),MATCH($B702&amp;$C702,'Smelter Look-up'!$J:$J,0))</f>
        <v>#N/A</v>
      </c>
      <c r="W702" s="301"/>
      <c r="X702" s="301">
        <f t="shared" ca="1" si="34"/>
        <v>0</v>
      </c>
      <c r="Y702" s="301"/>
      <c r="Z702" s="301"/>
      <c r="AB702" s="303" t="str">
        <f t="shared" si="35"/>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3"/>
        <v/>
      </c>
      <c r="T703" s="264" t="str">
        <f ca="1">IF(B703="","",IF(ISERROR(MATCH($J703,SorP!$B$1:$B$6230,0)),"",INDIRECT("'SorP'!$A$"&amp;MATCH($J703,SorP!$B$1:$B$6230,0))))</f>
        <v/>
      </c>
      <c r="U703" s="299"/>
      <c r="V703" s="300" t="e">
        <f>IF(C703="",NA(),MATCH($B703&amp;$C703,'Smelter Look-up'!$J:$J,0))</f>
        <v>#N/A</v>
      </c>
      <c r="W703" s="301"/>
      <c r="X703" s="301">
        <f t="shared" ca="1" si="34"/>
        <v>0</v>
      </c>
      <c r="Y703" s="301"/>
      <c r="Z703" s="301"/>
      <c r="AB703" s="303" t="str">
        <f t="shared" si="35"/>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3"/>
        <v/>
      </c>
      <c r="T704" s="264" t="str">
        <f ca="1">IF(B704="","",IF(ISERROR(MATCH($J704,SorP!$B$1:$B$6230,0)),"",INDIRECT("'SorP'!$A$"&amp;MATCH($J704,SorP!$B$1:$B$6230,0))))</f>
        <v/>
      </c>
      <c r="U704" s="299"/>
      <c r="V704" s="300" t="e">
        <f>IF(C704="",NA(),MATCH($B704&amp;$C704,'Smelter Look-up'!$J:$J,0))</f>
        <v>#N/A</v>
      </c>
      <c r="W704" s="301"/>
      <c r="X704" s="301">
        <f t="shared" ca="1" si="34"/>
        <v>0</v>
      </c>
      <c r="Y704" s="301"/>
      <c r="Z704" s="301"/>
      <c r="AB704" s="303" t="str">
        <f t="shared" si="35"/>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3"/>
        <v/>
      </c>
      <c r="T705" s="264" t="str">
        <f ca="1">IF(B705="","",IF(ISERROR(MATCH($J705,SorP!$B$1:$B$6230,0)),"",INDIRECT("'SorP'!$A$"&amp;MATCH($J705,SorP!$B$1:$B$6230,0))))</f>
        <v/>
      </c>
      <c r="U705" s="299"/>
      <c r="V705" s="300" t="e">
        <f>IF(C705="",NA(),MATCH($B705&amp;$C705,'Smelter Look-up'!$J:$J,0))</f>
        <v>#N/A</v>
      </c>
      <c r="W705" s="301"/>
      <c r="X705" s="301">
        <f t="shared" ca="1" si="34"/>
        <v>0</v>
      </c>
      <c r="Y705" s="301"/>
      <c r="Z705" s="301"/>
      <c r="AB705" s="303" t="str">
        <f t="shared" si="35"/>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3"/>
        <v/>
      </c>
      <c r="T706" s="264" t="str">
        <f ca="1">IF(B706="","",IF(ISERROR(MATCH($J706,SorP!$B$1:$B$6230,0)),"",INDIRECT("'SorP'!$A$"&amp;MATCH($J706,SorP!$B$1:$B$6230,0))))</f>
        <v/>
      </c>
      <c r="U706" s="299"/>
      <c r="V706" s="300" t="e">
        <f>IF(C706="",NA(),MATCH($B706&amp;$C706,'Smelter Look-up'!$J:$J,0))</f>
        <v>#N/A</v>
      </c>
      <c r="W706" s="301"/>
      <c r="X706" s="301">
        <f t="shared" ca="1" si="34"/>
        <v>0</v>
      </c>
      <c r="Y706" s="301"/>
      <c r="Z706" s="301"/>
      <c r="AB706" s="303" t="str">
        <f t="shared" si="35"/>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3"/>
        <v/>
      </c>
      <c r="T707" s="264" t="str">
        <f ca="1">IF(B707="","",IF(ISERROR(MATCH($J707,SorP!$B$1:$B$6230,0)),"",INDIRECT("'SorP'!$A$"&amp;MATCH($J707,SorP!$B$1:$B$6230,0))))</f>
        <v/>
      </c>
      <c r="U707" s="299"/>
      <c r="V707" s="300" t="e">
        <f>IF(C707="",NA(),MATCH($B707&amp;$C707,'Smelter Look-up'!$J:$J,0))</f>
        <v>#N/A</v>
      </c>
      <c r="W707" s="301"/>
      <c r="X707" s="301">
        <f t="shared" ca="1" si="34"/>
        <v>0</v>
      </c>
      <c r="Y707" s="301"/>
      <c r="Z707" s="301"/>
      <c r="AB707" s="303" t="str">
        <f t="shared" si="35"/>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3"/>
        <v/>
      </c>
      <c r="T708" s="264" t="str">
        <f ca="1">IF(B708="","",IF(ISERROR(MATCH($J708,SorP!$B$1:$B$6230,0)),"",INDIRECT("'SorP'!$A$"&amp;MATCH($J708,SorP!$B$1:$B$6230,0))))</f>
        <v/>
      </c>
      <c r="U708" s="299"/>
      <c r="V708" s="300" t="e">
        <f>IF(C708="",NA(),MATCH($B708&amp;$C708,'Smelter Look-up'!$J:$J,0))</f>
        <v>#N/A</v>
      </c>
      <c r="W708" s="301"/>
      <c r="X708" s="301">
        <f t="shared" ca="1" si="34"/>
        <v>0</v>
      </c>
      <c r="Y708" s="301"/>
      <c r="Z708" s="301"/>
      <c r="AB708" s="303" t="str">
        <f t="shared" si="35"/>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3"/>
        <v/>
      </c>
      <c r="T709" s="264" t="str">
        <f ca="1">IF(B709="","",IF(ISERROR(MATCH($J709,SorP!$B$1:$B$6230,0)),"",INDIRECT("'SorP'!$A$"&amp;MATCH($J709,SorP!$B$1:$B$6230,0))))</f>
        <v/>
      </c>
      <c r="U709" s="299"/>
      <c r="V709" s="300" t="e">
        <f>IF(C709="",NA(),MATCH($B709&amp;$C709,'Smelter Look-up'!$J:$J,0))</f>
        <v>#N/A</v>
      </c>
      <c r="W709" s="301"/>
      <c r="X709" s="301">
        <f t="shared" ca="1" si="34"/>
        <v>0</v>
      </c>
      <c r="Y709" s="301"/>
      <c r="Z709" s="301"/>
      <c r="AB709" s="303" t="str">
        <f t="shared" si="35"/>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6">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7">IF(AND(C710="Smelter not listed",OR(LEN(D710)=0,LEN(E710)=0)),1,0)</f>
        <v>0</v>
      </c>
      <c r="Y710" s="301"/>
      <c r="Z710" s="301"/>
      <c r="AB710" s="303" t="str">
        <f t="shared" ref="AB710:AB773" si="38">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6"/>
        <v/>
      </c>
      <c r="T711" s="264" t="str">
        <f ca="1">IF(B711="","",IF(ISERROR(MATCH($J711,SorP!$B$1:$B$6230,0)),"",INDIRECT("'SorP'!$A$"&amp;MATCH($J711,SorP!$B$1:$B$6230,0))))</f>
        <v/>
      </c>
      <c r="U711" s="299"/>
      <c r="V711" s="300" t="e">
        <f>IF(C711="",NA(),MATCH($B711&amp;$C711,'Smelter Look-up'!$J:$J,0))</f>
        <v>#N/A</v>
      </c>
      <c r="W711" s="301"/>
      <c r="X711" s="301">
        <f t="shared" ca="1" si="37"/>
        <v>0</v>
      </c>
      <c r="Y711" s="301"/>
      <c r="Z711" s="301"/>
      <c r="AB711" s="303" t="str">
        <f t="shared" si="38"/>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6"/>
        <v/>
      </c>
      <c r="T712" s="264" t="str">
        <f ca="1">IF(B712="","",IF(ISERROR(MATCH($J712,SorP!$B$1:$B$6230,0)),"",INDIRECT("'SorP'!$A$"&amp;MATCH($J712,SorP!$B$1:$B$6230,0))))</f>
        <v/>
      </c>
      <c r="U712" s="299"/>
      <c r="V712" s="300" t="e">
        <f>IF(C712="",NA(),MATCH($B712&amp;$C712,'Smelter Look-up'!$J:$J,0))</f>
        <v>#N/A</v>
      </c>
      <c r="W712" s="301"/>
      <c r="X712" s="301">
        <f t="shared" ca="1" si="37"/>
        <v>0</v>
      </c>
      <c r="Y712" s="301"/>
      <c r="Z712" s="301"/>
      <c r="AB712" s="303" t="str">
        <f t="shared" si="38"/>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6"/>
        <v/>
      </c>
      <c r="T713" s="264" t="str">
        <f ca="1">IF(B713="","",IF(ISERROR(MATCH($J713,SorP!$B$1:$B$6230,0)),"",INDIRECT("'SorP'!$A$"&amp;MATCH($J713,SorP!$B$1:$B$6230,0))))</f>
        <v/>
      </c>
      <c r="U713" s="299"/>
      <c r="V713" s="300" t="e">
        <f>IF(C713="",NA(),MATCH($B713&amp;$C713,'Smelter Look-up'!$J:$J,0))</f>
        <v>#N/A</v>
      </c>
      <c r="W713" s="301"/>
      <c r="X713" s="301">
        <f t="shared" ca="1" si="37"/>
        <v>0</v>
      </c>
      <c r="Y713" s="301"/>
      <c r="Z713" s="301"/>
      <c r="AB713" s="303" t="str">
        <f t="shared" si="38"/>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6"/>
        <v/>
      </c>
      <c r="T714" s="264" t="str">
        <f ca="1">IF(B714="","",IF(ISERROR(MATCH($J714,SorP!$B$1:$B$6230,0)),"",INDIRECT("'SorP'!$A$"&amp;MATCH($J714,SorP!$B$1:$B$6230,0))))</f>
        <v/>
      </c>
      <c r="U714" s="299"/>
      <c r="V714" s="300" t="e">
        <f>IF(C714="",NA(),MATCH($B714&amp;$C714,'Smelter Look-up'!$J:$J,0))</f>
        <v>#N/A</v>
      </c>
      <c r="W714" s="301"/>
      <c r="X714" s="301">
        <f t="shared" ca="1" si="37"/>
        <v>0</v>
      </c>
      <c r="Y714" s="301"/>
      <c r="Z714" s="301"/>
      <c r="AB714" s="303" t="str">
        <f t="shared" si="38"/>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6"/>
        <v/>
      </c>
      <c r="T715" s="264" t="str">
        <f ca="1">IF(B715="","",IF(ISERROR(MATCH($J715,SorP!$B$1:$B$6230,0)),"",INDIRECT("'SorP'!$A$"&amp;MATCH($J715,SorP!$B$1:$B$6230,0))))</f>
        <v/>
      </c>
      <c r="U715" s="299"/>
      <c r="V715" s="300" t="e">
        <f>IF(C715="",NA(),MATCH($B715&amp;$C715,'Smelter Look-up'!$J:$J,0))</f>
        <v>#N/A</v>
      </c>
      <c r="W715" s="301"/>
      <c r="X715" s="301">
        <f t="shared" ca="1" si="37"/>
        <v>0</v>
      </c>
      <c r="Y715" s="301"/>
      <c r="Z715" s="301"/>
      <c r="AB715" s="303" t="str">
        <f t="shared" si="38"/>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6"/>
        <v/>
      </c>
      <c r="T716" s="264" t="str">
        <f ca="1">IF(B716="","",IF(ISERROR(MATCH($J716,SorP!$B$1:$B$6230,0)),"",INDIRECT("'SorP'!$A$"&amp;MATCH($J716,SorP!$B$1:$B$6230,0))))</f>
        <v/>
      </c>
      <c r="U716" s="299"/>
      <c r="V716" s="300" t="e">
        <f>IF(C716="",NA(),MATCH($B716&amp;$C716,'Smelter Look-up'!$J:$J,0))</f>
        <v>#N/A</v>
      </c>
      <c r="W716" s="301"/>
      <c r="X716" s="301">
        <f t="shared" ca="1" si="37"/>
        <v>0</v>
      </c>
      <c r="Y716" s="301"/>
      <c r="Z716" s="301"/>
      <c r="AB716" s="303" t="str">
        <f t="shared" si="38"/>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6"/>
        <v/>
      </c>
      <c r="T717" s="264" t="str">
        <f ca="1">IF(B717="","",IF(ISERROR(MATCH($J717,SorP!$B$1:$B$6230,0)),"",INDIRECT("'SorP'!$A$"&amp;MATCH($J717,SorP!$B$1:$B$6230,0))))</f>
        <v/>
      </c>
      <c r="U717" s="299"/>
      <c r="V717" s="300" t="e">
        <f>IF(C717="",NA(),MATCH($B717&amp;$C717,'Smelter Look-up'!$J:$J,0))</f>
        <v>#N/A</v>
      </c>
      <c r="W717" s="301"/>
      <c r="X717" s="301">
        <f t="shared" ca="1" si="37"/>
        <v>0</v>
      </c>
      <c r="Y717" s="301"/>
      <c r="Z717" s="301"/>
      <c r="AB717" s="303" t="str">
        <f t="shared" si="38"/>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6"/>
        <v/>
      </c>
      <c r="T718" s="264" t="str">
        <f ca="1">IF(B718="","",IF(ISERROR(MATCH($J718,SorP!$B$1:$B$6230,0)),"",INDIRECT("'SorP'!$A$"&amp;MATCH($J718,SorP!$B$1:$B$6230,0))))</f>
        <v/>
      </c>
      <c r="U718" s="299"/>
      <c r="V718" s="300" t="e">
        <f>IF(C718="",NA(),MATCH($B718&amp;$C718,'Smelter Look-up'!$J:$J,0))</f>
        <v>#N/A</v>
      </c>
      <c r="W718" s="301"/>
      <c r="X718" s="301">
        <f t="shared" ca="1" si="37"/>
        <v>0</v>
      </c>
      <c r="Y718" s="301"/>
      <c r="Z718" s="301"/>
      <c r="AB718" s="303" t="str">
        <f t="shared" si="38"/>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6"/>
        <v/>
      </c>
      <c r="T719" s="264" t="str">
        <f ca="1">IF(B719="","",IF(ISERROR(MATCH($J719,SorP!$B$1:$B$6230,0)),"",INDIRECT("'SorP'!$A$"&amp;MATCH($J719,SorP!$B$1:$B$6230,0))))</f>
        <v/>
      </c>
      <c r="U719" s="299"/>
      <c r="V719" s="300" t="e">
        <f>IF(C719="",NA(),MATCH($B719&amp;$C719,'Smelter Look-up'!$J:$J,0))</f>
        <v>#N/A</v>
      </c>
      <c r="W719" s="301"/>
      <c r="X719" s="301">
        <f t="shared" ca="1" si="37"/>
        <v>0</v>
      </c>
      <c r="Y719" s="301"/>
      <c r="Z719" s="301"/>
      <c r="AB719" s="303" t="str">
        <f t="shared" si="38"/>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6"/>
        <v/>
      </c>
      <c r="T720" s="264" t="str">
        <f ca="1">IF(B720="","",IF(ISERROR(MATCH($J720,SorP!$B$1:$B$6230,0)),"",INDIRECT("'SorP'!$A$"&amp;MATCH($J720,SorP!$B$1:$B$6230,0))))</f>
        <v/>
      </c>
      <c r="U720" s="299"/>
      <c r="V720" s="300" t="e">
        <f>IF(C720="",NA(),MATCH($B720&amp;$C720,'Smelter Look-up'!$J:$J,0))</f>
        <v>#N/A</v>
      </c>
      <c r="W720" s="301"/>
      <c r="X720" s="301">
        <f t="shared" ca="1" si="37"/>
        <v>0</v>
      </c>
      <c r="Y720" s="301"/>
      <c r="Z720" s="301"/>
      <c r="AB720" s="303" t="str">
        <f t="shared" si="38"/>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6"/>
        <v/>
      </c>
      <c r="T721" s="264" t="str">
        <f ca="1">IF(B721="","",IF(ISERROR(MATCH($J721,SorP!$B$1:$B$6230,0)),"",INDIRECT("'SorP'!$A$"&amp;MATCH($J721,SorP!$B$1:$B$6230,0))))</f>
        <v/>
      </c>
      <c r="U721" s="299"/>
      <c r="V721" s="300" t="e">
        <f>IF(C721="",NA(),MATCH($B721&amp;$C721,'Smelter Look-up'!$J:$J,0))</f>
        <v>#N/A</v>
      </c>
      <c r="W721" s="301"/>
      <c r="X721" s="301">
        <f t="shared" ca="1" si="37"/>
        <v>0</v>
      </c>
      <c r="Y721" s="301"/>
      <c r="Z721" s="301"/>
      <c r="AB721" s="303" t="str">
        <f t="shared" si="38"/>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6"/>
        <v/>
      </c>
      <c r="T722" s="264" t="str">
        <f ca="1">IF(B722="","",IF(ISERROR(MATCH($J722,SorP!$B$1:$B$6230,0)),"",INDIRECT("'SorP'!$A$"&amp;MATCH($J722,SorP!$B$1:$B$6230,0))))</f>
        <v/>
      </c>
      <c r="U722" s="299"/>
      <c r="V722" s="300" t="e">
        <f>IF(C722="",NA(),MATCH($B722&amp;$C722,'Smelter Look-up'!$J:$J,0))</f>
        <v>#N/A</v>
      </c>
      <c r="W722" s="301"/>
      <c r="X722" s="301">
        <f t="shared" ca="1" si="37"/>
        <v>0</v>
      </c>
      <c r="Y722" s="301"/>
      <c r="Z722" s="301"/>
      <c r="AB722" s="303" t="str">
        <f t="shared" si="38"/>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6"/>
        <v/>
      </c>
      <c r="T723" s="264" t="str">
        <f ca="1">IF(B723="","",IF(ISERROR(MATCH($J723,SorP!$B$1:$B$6230,0)),"",INDIRECT("'SorP'!$A$"&amp;MATCH($J723,SorP!$B$1:$B$6230,0))))</f>
        <v/>
      </c>
      <c r="U723" s="299"/>
      <c r="V723" s="300" t="e">
        <f>IF(C723="",NA(),MATCH($B723&amp;$C723,'Smelter Look-up'!$J:$J,0))</f>
        <v>#N/A</v>
      </c>
      <c r="W723" s="301"/>
      <c r="X723" s="301">
        <f t="shared" ca="1" si="37"/>
        <v>0</v>
      </c>
      <c r="Y723" s="301"/>
      <c r="Z723" s="301"/>
      <c r="AB723" s="303" t="str">
        <f t="shared" si="38"/>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6"/>
        <v/>
      </c>
      <c r="T724" s="264" t="str">
        <f ca="1">IF(B724="","",IF(ISERROR(MATCH($J724,SorP!$B$1:$B$6230,0)),"",INDIRECT("'SorP'!$A$"&amp;MATCH($J724,SorP!$B$1:$B$6230,0))))</f>
        <v/>
      </c>
      <c r="U724" s="299"/>
      <c r="V724" s="300" t="e">
        <f>IF(C724="",NA(),MATCH($B724&amp;$C724,'Smelter Look-up'!$J:$J,0))</f>
        <v>#N/A</v>
      </c>
      <c r="W724" s="301"/>
      <c r="X724" s="301">
        <f t="shared" ca="1" si="37"/>
        <v>0</v>
      </c>
      <c r="Y724" s="301"/>
      <c r="Z724" s="301"/>
      <c r="AB724" s="303" t="str">
        <f t="shared" si="38"/>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6"/>
        <v/>
      </c>
      <c r="T725" s="264" t="str">
        <f ca="1">IF(B725="","",IF(ISERROR(MATCH($J725,SorP!$B$1:$B$6230,0)),"",INDIRECT("'SorP'!$A$"&amp;MATCH($J725,SorP!$B$1:$B$6230,0))))</f>
        <v/>
      </c>
      <c r="U725" s="299"/>
      <c r="V725" s="300" t="e">
        <f>IF(C725="",NA(),MATCH($B725&amp;$C725,'Smelter Look-up'!$J:$J,0))</f>
        <v>#N/A</v>
      </c>
      <c r="W725" s="301"/>
      <c r="X725" s="301">
        <f t="shared" ca="1" si="37"/>
        <v>0</v>
      </c>
      <c r="Y725" s="301"/>
      <c r="Z725" s="301"/>
      <c r="AB725" s="303" t="str">
        <f t="shared" si="38"/>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6"/>
        <v/>
      </c>
      <c r="T726" s="264" t="str">
        <f ca="1">IF(B726="","",IF(ISERROR(MATCH($J726,SorP!$B$1:$B$6230,0)),"",INDIRECT("'SorP'!$A$"&amp;MATCH($J726,SorP!$B$1:$B$6230,0))))</f>
        <v/>
      </c>
      <c r="U726" s="299"/>
      <c r="V726" s="300" t="e">
        <f>IF(C726="",NA(),MATCH($B726&amp;$C726,'Smelter Look-up'!$J:$J,0))</f>
        <v>#N/A</v>
      </c>
      <c r="W726" s="301"/>
      <c r="X726" s="301">
        <f t="shared" ca="1" si="37"/>
        <v>0</v>
      </c>
      <c r="Y726" s="301"/>
      <c r="Z726" s="301"/>
      <c r="AB726" s="303" t="str">
        <f t="shared" si="38"/>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6"/>
        <v/>
      </c>
      <c r="T727" s="264" t="str">
        <f ca="1">IF(B727="","",IF(ISERROR(MATCH($J727,SorP!$B$1:$B$6230,0)),"",INDIRECT("'SorP'!$A$"&amp;MATCH($J727,SorP!$B$1:$B$6230,0))))</f>
        <v/>
      </c>
      <c r="U727" s="299"/>
      <c r="V727" s="300" t="e">
        <f>IF(C727="",NA(),MATCH($B727&amp;$C727,'Smelter Look-up'!$J:$J,0))</f>
        <v>#N/A</v>
      </c>
      <c r="W727" s="301"/>
      <c r="X727" s="301">
        <f t="shared" ca="1" si="37"/>
        <v>0</v>
      </c>
      <c r="Y727" s="301"/>
      <c r="Z727" s="301"/>
      <c r="AB727" s="303" t="str">
        <f t="shared" si="38"/>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6"/>
        <v/>
      </c>
      <c r="T728" s="264" t="str">
        <f ca="1">IF(B728="","",IF(ISERROR(MATCH($J728,SorP!$B$1:$B$6230,0)),"",INDIRECT("'SorP'!$A$"&amp;MATCH($J728,SorP!$B$1:$B$6230,0))))</f>
        <v/>
      </c>
      <c r="U728" s="299"/>
      <c r="V728" s="300" t="e">
        <f>IF(C728="",NA(),MATCH($B728&amp;$C728,'Smelter Look-up'!$J:$J,0))</f>
        <v>#N/A</v>
      </c>
      <c r="W728" s="301"/>
      <c r="X728" s="301">
        <f t="shared" ca="1" si="37"/>
        <v>0</v>
      </c>
      <c r="Y728" s="301"/>
      <c r="Z728" s="301"/>
      <c r="AB728" s="303" t="str">
        <f t="shared" si="38"/>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6"/>
        <v/>
      </c>
      <c r="T729" s="264" t="str">
        <f ca="1">IF(B729="","",IF(ISERROR(MATCH($J729,SorP!$B$1:$B$6230,0)),"",INDIRECT("'SorP'!$A$"&amp;MATCH($J729,SorP!$B$1:$B$6230,0))))</f>
        <v/>
      </c>
      <c r="U729" s="299"/>
      <c r="V729" s="300" t="e">
        <f>IF(C729="",NA(),MATCH($B729&amp;$C729,'Smelter Look-up'!$J:$J,0))</f>
        <v>#N/A</v>
      </c>
      <c r="W729" s="301"/>
      <c r="X729" s="301">
        <f t="shared" ca="1" si="37"/>
        <v>0</v>
      </c>
      <c r="Y729" s="301"/>
      <c r="Z729" s="301"/>
      <c r="AB729" s="303" t="str">
        <f t="shared" si="38"/>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6"/>
        <v/>
      </c>
      <c r="T730" s="264" t="str">
        <f ca="1">IF(B730="","",IF(ISERROR(MATCH($J730,SorP!$B$1:$B$6230,0)),"",INDIRECT("'SorP'!$A$"&amp;MATCH($J730,SorP!$B$1:$B$6230,0))))</f>
        <v/>
      </c>
      <c r="U730" s="299"/>
      <c r="V730" s="300" t="e">
        <f>IF(C730="",NA(),MATCH($B730&amp;$C730,'Smelter Look-up'!$J:$J,0))</f>
        <v>#N/A</v>
      </c>
      <c r="W730" s="301"/>
      <c r="X730" s="301">
        <f t="shared" ca="1" si="37"/>
        <v>0</v>
      </c>
      <c r="Y730" s="301"/>
      <c r="Z730" s="301"/>
      <c r="AB730" s="303" t="str">
        <f t="shared" si="38"/>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6"/>
        <v/>
      </c>
      <c r="T731" s="264" t="str">
        <f ca="1">IF(B731="","",IF(ISERROR(MATCH($J731,SorP!$B$1:$B$6230,0)),"",INDIRECT("'SorP'!$A$"&amp;MATCH($J731,SorP!$B$1:$B$6230,0))))</f>
        <v/>
      </c>
      <c r="U731" s="299"/>
      <c r="V731" s="300" t="e">
        <f>IF(C731="",NA(),MATCH($B731&amp;$C731,'Smelter Look-up'!$J:$J,0))</f>
        <v>#N/A</v>
      </c>
      <c r="W731" s="301"/>
      <c r="X731" s="301">
        <f t="shared" ca="1" si="37"/>
        <v>0</v>
      </c>
      <c r="Y731" s="301"/>
      <c r="Z731" s="301"/>
      <c r="AB731" s="303" t="str">
        <f t="shared" si="38"/>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6"/>
        <v/>
      </c>
      <c r="T732" s="264" t="str">
        <f ca="1">IF(B732="","",IF(ISERROR(MATCH($J732,SorP!$B$1:$B$6230,0)),"",INDIRECT("'SorP'!$A$"&amp;MATCH($J732,SorP!$B$1:$B$6230,0))))</f>
        <v/>
      </c>
      <c r="U732" s="299"/>
      <c r="V732" s="300" t="e">
        <f>IF(C732="",NA(),MATCH($B732&amp;$C732,'Smelter Look-up'!$J:$J,0))</f>
        <v>#N/A</v>
      </c>
      <c r="W732" s="301"/>
      <c r="X732" s="301">
        <f t="shared" ca="1" si="37"/>
        <v>0</v>
      </c>
      <c r="Y732" s="301"/>
      <c r="Z732" s="301"/>
      <c r="AB732" s="303" t="str">
        <f t="shared" si="38"/>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6"/>
        <v/>
      </c>
      <c r="T733" s="264" t="str">
        <f ca="1">IF(B733="","",IF(ISERROR(MATCH($J733,SorP!$B$1:$B$6230,0)),"",INDIRECT("'SorP'!$A$"&amp;MATCH($J733,SorP!$B$1:$B$6230,0))))</f>
        <v/>
      </c>
      <c r="U733" s="299"/>
      <c r="V733" s="300" t="e">
        <f>IF(C733="",NA(),MATCH($B733&amp;$C733,'Smelter Look-up'!$J:$J,0))</f>
        <v>#N/A</v>
      </c>
      <c r="W733" s="301"/>
      <c r="X733" s="301">
        <f t="shared" ca="1" si="37"/>
        <v>0</v>
      </c>
      <c r="Y733" s="301"/>
      <c r="Z733" s="301"/>
      <c r="AB733" s="303" t="str">
        <f t="shared" si="38"/>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6"/>
        <v/>
      </c>
      <c r="T734" s="264" t="str">
        <f ca="1">IF(B734="","",IF(ISERROR(MATCH($J734,SorP!$B$1:$B$6230,0)),"",INDIRECT("'SorP'!$A$"&amp;MATCH($J734,SorP!$B$1:$B$6230,0))))</f>
        <v/>
      </c>
      <c r="U734" s="299"/>
      <c r="V734" s="300" t="e">
        <f>IF(C734="",NA(),MATCH($B734&amp;$C734,'Smelter Look-up'!$J:$J,0))</f>
        <v>#N/A</v>
      </c>
      <c r="W734" s="301"/>
      <c r="X734" s="301">
        <f t="shared" ca="1" si="37"/>
        <v>0</v>
      </c>
      <c r="Y734" s="301"/>
      <c r="Z734" s="301"/>
      <c r="AB734" s="303" t="str">
        <f t="shared" si="38"/>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6"/>
        <v/>
      </c>
      <c r="T735" s="264" t="str">
        <f ca="1">IF(B735="","",IF(ISERROR(MATCH($J735,SorP!$B$1:$B$6230,0)),"",INDIRECT("'SorP'!$A$"&amp;MATCH($J735,SorP!$B$1:$B$6230,0))))</f>
        <v/>
      </c>
      <c r="U735" s="299"/>
      <c r="V735" s="300" t="e">
        <f>IF(C735="",NA(),MATCH($B735&amp;$C735,'Smelter Look-up'!$J:$J,0))</f>
        <v>#N/A</v>
      </c>
      <c r="W735" s="301"/>
      <c r="X735" s="301">
        <f t="shared" ca="1" si="37"/>
        <v>0</v>
      </c>
      <c r="Y735" s="301"/>
      <c r="Z735" s="301"/>
      <c r="AB735" s="303" t="str">
        <f t="shared" si="38"/>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6"/>
        <v/>
      </c>
      <c r="T736" s="264" t="str">
        <f ca="1">IF(B736="","",IF(ISERROR(MATCH($J736,SorP!$B$1:$B$6230,0)),"",INDIRECT("'SorP'!$A$"&amp;MATCH($J736,SorP!$B$1:$B$6230,0))))</f>
        <v/>
      </c>
      <c r="U736" s="299"/>
      <c r="V736" s="300" t="e">
        <f>IF(C736="",NA(),MATCH($B736&amp;$C736,'Smelter Look-up'!$J:$J,0))</f>
        <v>#N/A</v>
      </c>
      <c r="W736" s="301"/>
      <c r="X736" s="301">
        <f t="shared" ca="1" si="37"/>
        <v>0</v>
      </c>
      <c r="Y736" s="301"/>
      <c r="Z736" s="301"/>
      <c r="AB736" s="303" t="str">
        <f t="shared" si="38"/>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6"/>
        <v/>
      </c>
      <c r="T737" s="264" t="str">
        <f ca="1">IF(B737="","",IF(ISERROR(MATCH($J737,SorP!$B$1:$B$6230,0)),"",INDIRECT("'SorP'!$A$"&amp;MATCH($J737,SorP!$B$1:$B$6230,0))))</f>
        <v/>
      </c>
      <c r="U737" s="299"/>
      <c r="V737" s="300" t="e">
        <f>IF(C737="",NA(),MATCH($B737&amp;$C737,'Smelter Look-up'!$J:$J,0))</f>
        <v>#N/A</v>
      </c>
      <c r="W737" s="301"/>
      <c r="X737" s="301">
        <f t="shared" ca="1" si="37"/>
        <v>0</v>
      </c>
      <c r="Y737" s="301"/>
      <c r="Z737" s="301"/>
      <c r="AB737" s="303" t="str">
        <f t="shared" si="38"/>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6"/>
        <v/>
      </c>
      <c r="T738" s="264" t="str">
        <f ca="1">IF(B738="","",IF(ISERROR(MATCH($J738,SorP!$B$1:$B$6230,0)),"",INDIRECT("'SorP'!$A$"&amp;MATCH($J738,SorP!$B$1:$B$6230,0))))</f>
        <v/>
      </c>
      <c r="U738" s="299"/>
      <c r="V738" s="300" t="e">
        <f>IF(C738="",NA(),MATCH($B738&amp;$C738,'Smelter Look-up'!$J:$J,0))</f>
        <v>#N/A</v>
      </c>
      <c r="W738" s="301"/>
      <c r="X738" s="301">
        <f t="shared" ca="1" si="37"/>
        <v>0</v>
      </c>
      <c r="Y738" s="301"/>
      <c r="Z738" s="301"/>
      <c r="AB738" s="303" t="str">
        <f t="shared" si="38"/>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6"/>
        <v/>
      </c>
      <c r="T739" s="264" t="str">
        <f ca="1">IF(B739="","",IF(ISERROR(MATCH($J739,SorP!$B$1:$B$6230,0)),"",INDIRECT("'SorP'!$A$"&amp;MATCH($J739,SorP!$B$1:$B$6230,0))))</f>
        <v/>
      </c>
      <c r="U739" s="299"/>
      <c r="V739" s="300" t="e">
        <f>IF(C739="",NA(),MATCH($B739&amp;$C739,'Smelter Look-up'!$J:$J,0))</f>
        <v>#N/A</v>
      </c>
      <c r="W739" s="301"/>
      <c r="X739" s="301">
        <f t="shared" ca="1" si="37"/>
        <v>0</v>
      </c>
      <c r="Y739" s="301"/>
      <c r="Z739" s="301"/>
      <c r="AB739" s="303" t="str">
        <f t="shared" si="38"/>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6"/>
        <v/>
      </c>
      <c r="T740" s="264" t="str">
        <f ca="1">IF(B740="","",IF(ISERROR(MATCH($J740,SorP!$B$1:$B$6230,0)),"",INDIRECT("'SorP'!$A$"&amp;MATCH($J740,SorP!$B$1:$B$6230,0))))</f>
        <v/>
      </c>
      <c r="U740" s="299"/>
      <c r="V740" s="300" t="e">
        <f>IF(C740="",NA(),MATCH($B740&amp;$C740,'Smelter Look-up'!$J:$J,0))</f>
        <v>#N/A</v>
      </c>
      <c r="W740" s="301"/>
      <c r="X740" s="301">
        <f t="shared" ca="1" si="37"/>
        <v>0</v>
      </c>
      <c r="Y740" s="301"/>
      <c r="Z740" s="301"/>
      <c r="AB740" s="303" t="str">
        <f t="shared" si="38"/>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6"/>
        <v/>
      </c>
      <c r="T741" s="264" t="str">
        <f ca="1">IF(B741="","",IF(ISERROR(MATCH($J741,SorP!$B$1:$B$6230,0)),"",INDIRECT("'SorP'!$A$"&amp;MATCH($J741,SorP!$B$1:$B$6230,0))))</f>
        <v/>
      </c>
      <c r="U741" s="299"/>
      <c r="V741" s="300" t="e">
        <f>IF(C741="",NA(),MATCH($B741&amp;$C741,'Smelter Look-up'!$J:$J,0))</f>
        <v>#N/A</v>
      </c>
      <c r="W741" s="301"/>
      <c r="X741" s="301">
        <f t="shared" ca="1" si="37"/>
        <v>0</v>
      </c>
      <c r="Y741" s="301"/>
      <c r="Z741" s="301"/>
      <c r="AB741" s="303" t="str">
        <f t="shared" si="38"/>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6"/>
        <v/>
      </c>
      <c r="T742" s="264" t="str">
        <f ca="1">IF(B742="","",IF(ISERROR(MATCH($J742,SorP!$B$1:$B$6230,0)),"",INDIRECT("'SorP'!$A$"&amp;MATCH($J742,SorP!$B$1:$B$6230,0))))</f>
        <v/>
      </c>
      <c r="U742" s="299"/>
      <c r="V742" s="300" t="e">
        <f>IF(C742="",NA(),MATCH($B742&amp;$C742,'Smelter Look-up'!$J:$J,0))</f>
        <v>#N/A</v>
      </c>
      <c r="W742" s="301"/>
      <c r="X742" s="301">
        <f t="shared" ca="1" si="37"/>
        <v>0</v>
      </c>
      <c r="Y742" s="301"/>
      <c r="Z742" s="301"/>
      <c r="AB742" s="303" t="str">
        <f t="shared" si="38"/>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6"/>
        <v/>
      </c>
      <c r="T743" s="264" t="str">
        <f ca="1">IF(B743="","",IF(ISERROR(MATCH($J743,SorP!$B$1:$B$6230,0)),"",INDIRECT("'SorP'!$A$"&amp;MATCH($J743,SorP!$B$1:$B$6230,0))))</f>
        <v/>
      </c>
      <c r="U743" s="299"/>
      <c r="V743" s="300" t="e">
        <f>IF(C743="",NA(),MATCH($B743&amp;$C743,'Smelter Look-up'!$J:$J,0))</f>
        <v>#N/A</v>
      </c>
      <c r="W743" s="301"/>
      <c r="X743" s="301">
        <f t="shared" ca="1" si="37"/>
        <v>0</v>
      </c>
      <c r="Y743" s="301"/>
      <c r="Z743" s="301"/>
      <c r="AB743" s="303" t="str">
        <f t="shared" si="38"/>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6"/>
        <v/>
      </c>
      <c r="T744" s="264" t="str">
        <f ca="1">IF(B744="","",IF(ISERROR(MATCH($J744,SorP!$B$1:$B$6230,0)),"",INDIRECT("'SorP'!$A$"&amp;MATCH($J744,SorP!$B$1:$B$6230,0))))</f>
        <v/>
      </c>
      <c r="U744" s="299"/>
      <c r="V744" s="300" t="e">
        <f>IF(C744="",NA(),MATCH($B744&amp;$C744,'Smelter Look-up'!$J:$J,0))</f>
        <v>#N/A</v>
      </c>
      <c r="W744" s="301"/>
      <c r="X744" s="301">
        <f t="shared" ca="1" si="37"/>
        <v>0</v>
      </c>
      <c r="Y744" s="301"/>
      <c r="Z744" s="301"/>
      <c r="AB744" s="303" t="str">
        <f t="shared" si="38"/>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6"/>
        <v/>
      </c>
      <c r="T745" s="264" t="str">
        <f ca="1">IF(B745="","",IF(ISERROR(MATCH($J745,SorP!$B$1:$B$6230,0)),"",INDIRECT("'SorP'!$A$"&amp;MATCH($J745,SorP!$B$1:$B$6230,0))))</f>
        <v/>
      </c>
      <c r="U745" s="299"/>
      <c r="V745" s="300" t="e">
        <f>IF(C745="",NA(),MATCH($B745&amp;$C745,'Smelter Look-up'!$J:$J,0))</f>
        <v>#N/A</v>
      </c>
      <c r="W745" s="301"/>
      <c r="X745" s="301">
        <f t="shared" ca="1" si="37"/>
        <v>0</v>
      </c>
      <c r="Y745" s="301"/>
      <c r="Z745" s="301"/>
      <c r="AB745" s="303" t="str">
        <f t="shared" si="38"/>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6"/>
        <v/>
      </c>
      <c r="T746" s="264" t="str">
        <f ca="1">IF(B746="","",IF(ISERROR(MATCH($J746,SorP!$B$1:$B$6230,0)),"",INDIRECT("'SorP'!$A$"&amp;MATCH($J746,SorP!$B$1:$B$6230,0))))</f>
        <v/>
      </c>
      <c r="U746" s="299"/>
      <c r="V746" s="300" t="e">
        <f>IF(C746="",NA(),MATCH($B746&amp;$C746,'Smelter Look-up'!$J:$J,0))</f>
        <v>#N/A</v>
      </c>
      <c r="W746" s="301"/>
      <c r="X746" s="301">
        <f t="shared" ca="1" si="37"/>
        <v>0</v>
      </c>
      <c r="Y746" s="301"/>
      <c r="Z746" s="301"/>
      <c r="AB746" s="303" t="str">
        <f t="shared" si="38"/>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6"/>
        <v/>
      </c>
      <c r="T747" s="264" t="str">
        <f ca="1">IF(B747="","",IF(ISERROR(MATCH($J747,SorP!$B$1:$B$6230,0)),"",INDIRECT("'SorP'!$A$"&amp;MATCH($J747,SorP!$B$1:$B$6230,0))))</f>
        <v/>
      </c>
      <c r="U747" s="299"/>
      <c r="V747" s="300" t="e">
        <f>IF(C747="",NA(),MATCH($B747&amp;$C747,'Smelter Look-up'!$J:$J,0))</f>
        <v>#N/A</v>
      </c>
      <c r="W747" s="301"/>
      <c r="X747" s="301">
        <f t="shared" ca="1" si="37"/>
        <v>0</v>
      </c>
      <c r="Y747" s="301"/>
      <c r="Z747" s="301"/>
      <c r="AB747" s="303" t="str">
        <f t="shared" si="38"/>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6"/>
        <v/>
      </c>
      <c r="T748" s="264" t="str">
        <f ca="1">IF(B748="","",IF(ISERROR(MATCH($J748,SorP!$B$1:$B$6230,0)),"",INDIRECT("'SorP'!$A$"&amp;MATCH($J748,SorP!$B$1:$B$6230,0))))</f>
        <v/>
      </c>
      <c r="U748" s="299"/>
      <c r="V748" s="300" t="e">
        <f>IF(C748="",NA(),MATCH($B748&amp;$C748,'Smelter Look-up'!$J:$J,0))</f>
        <v>#N/A</v>
      </c>
      <c r="W748" s="301"/>
      <c r="X748" s="301">
        <f t="shared" ca="1" si="37"/>
        <v>0</v>
      </c>
      <c r="Y748" s="301"/>
      <c r="Z748" s="301"/>
      <c r="AB748" s="303" t="str">
        <f t="shared" si="38"/>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6"/>
        <v/>
      </c>
      <c r="T749" s="264" t="str">
        <f ca="1">IF(B749="","",IF(ISERROR(MATCH($J749,SorP!$B$1:$B$6230,0)),"",INDIRECT("'SorP'!$A$"&amp;MATCH($J749,SorP!$B$1:$B$6230,0))))</f>
        <v/>
      </c>
      <c r="U749" s="299"/>
      <c r="V749" s="300" t="e">
        <f>IF(C749="",NA(),MATCH($B749&amp;$C749,'Smelter Look-up'!$J:$J,0))</f>
        <v>#N/A</v>
      </c>
      <c r="W749" s="301"/>
      <c r="X749" s="301">
        <f t="shared" ca="1" si="37"/>
        <v>0</v>
      </c>
      <c r="Y749" s="301"/>
      <c r="Z749" s="301"/>
      <c r="AB749" s="303" t="str">
        <f t="shared" si="38"/>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6"/>
        <v/>
      </c>
      <c r="T750" s="264" t="str">
        <f ca="1">IF(B750="","",IF(ISERROR(MATCH($J750,SorP!$B$1:$B$6230,0)),"",INDIRECT("'SorP'!$A$"&amp;MATCH($J750,SorP!$B$1:$B$6230,0))))</f>
        <v/>
      </c>
      <c r="U750" s="299"/>
      <c r="V750" s="300" t="e">
        <f>IF(C750="",NA(),MATCH($B750&amp;$C750,'Smelter Look-up'!$J:$J,0))</f>
        <v>#N/A</v>
      </c>
      <c r="W750" s="301"/>
      <c r="X750" s="301">
        <f t="shared" ca="1" si="37"/>
        <v>0</v>
      </c>
      <c r="Y750" s="301"/>
      <c r="Z750" s="301"/>
      <c r="AB750" s="303" t="str">
        <f t="shared" si="38"/>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6"/>
        <v/>
      </c>
      <c r="T751" s="264" t="str">
        <f ca="1">IF(B751="","",IF(ISERROR(MATCH($J751,SorP!$B$1:$B$6230,0)),"",INDIRECT("'SorP'!$A$"&amp;MATCH($J751,SorP!$B$1:$B$6230,0))))</f>
        <v/>
      </c>
      <c r="U751" s="299"/>
      <c r="V751" s="300" t="e">
        <f>IF(C751="",NA(),MATCH($B751&amp;$C751,'Smelter Look-up'!$J:$J,0))</f>
        <v>#N/A</v>
      </c>
      <c r="W751" s="301"/>
      <c r="X751" s="301">
        <f t="shared" ca="1" si="37"/>
        <v>0</v>
      </c>
      <c r="Y751" s="301"/>
      <c r="Z751" s="301"/>
      <c r="AB751" s="303" t="str">
        <f t="shared" si="38"/>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6"/>
        <v/>
      </c>
      <c r="T752" s="264" t="str">
        <f ca="1">IF(B752="","",IF(ISERROR(MATCH($J752,SorP!$B$1:$B$6230,0)),"",INDIRECT("'SorP'!$A$"&amp;MATCH($J752,SorP!$B$1:$B$6230,0))))</f>
        <v/>
      </c>
      <c r="U752" s="299"/>
      <c r="V752" s="300" t="e">
        <f>IF(C752="",NA(),MATCH($B752&amp;$C752,'Smelter Look-up'!$J:$J,0))</f>
        <v>#N/A</v>
      </c>
      <c r="W752" s="301"/>
      <c r="X752" s="301">
        <f t="shared" ca="1" si="37"/>
        <v>0</v>
      </c>
      <c r="Y752" s="301"/>
      <c r="Z752" s="301"/>
      <c r="AB752" s="303" t="str">
        <f t="shared" si="38"/>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6"/>
        <v/>
      </c>
      <c r="T753" s="264" t="str">
        <f ca="1">IF(B753="","",IF(ISERROR(MATCH($J753,SorP!$B$1:$B$6230,0)),"",INDIRECT("'SorP'!$A$"&amp;MATCH($J753,SorP!$B$1:$B$6230,0))))</f>
        <v/>
      </c>
      <c r="U753" s="299"/>
      <c r="V753" s="300" t="e">
        <f>IF(C753="",NA(),MATCH($B753&amp;$C753,'Smelter Look-up'!$J:$J,0))</f>
        <v>#N/A</v>
      </c>
      <c r="W753" s="301"/>
      <c r="X753" s="301">
        <f t="shared" ca="1" si="37"/>
        <v>0</v>
      </c>
      <c r="Y753" s="301"/>
      <c r="Z753" s="301"/>
      <c r="AB753" s="303" t="str">
        <f t="shared" si="38"/>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6"/>
        <v/>
      </c>
      <c r="T754" s="264" t="str">
        <f ca="1">IF(B754="","",IF(ISERROR(MATCH($J754,SorP!$B$1:$B$6230,0)),"",INDIRECT("'SorP'!$A$"&amp;MATCH($J754,SorP!$B$1:$B$6230,0))))</f>
        <v/>
      </c>
      <c r="U754" s="299"/>
      <c r="V754" s="300" t="e">
        <f>IF(C754="",NA(),MATCH($B754&amp;$C754,'Smelter Look-up'!$J:$J,0))</f>
        <v>#N/A</v>
      </c>
      <c r="W754" s="301"/>
      <c r="X754" s="301">
        <f t="shared" ca="1" si="37"/>
        <v>0</v>
      </c>
      <c r="Y754" s="301"/>
      <c r="Z754" s="301"/>
      <c r="AB754" s="303" t="str">
        <f t="shared" si="38"/>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6"/>
        <v/>
      </c>
      <c r="T755" s="264" t="str">
        <f ca="1">IF(B755="","",IF(ISERROR(MATCH($J755,SorP!$B$1:$B$6230,0)),"",INDIRECT("'SorP'!$A$"&amp;MATCH($J755,SorP!$B$1:$B$6230,0))))</f>
        <v/>
      </c>
      <c r="U755" s="299"/>
      <c r="V755" s="300" t="e">
        <f>IF(C755="",NA(),MATCH($B755&amp;$C755,'Smelter Look-up'!$J:$J,0))</f>
        <v>#N/A</v>
      </c>
      <c r="W755" s="301"/>
      <c r="X755" s="301">
        <f t="shared" ca="1" si="37"/>
        <v>0</v>
      </c>
      <c r="Y755" s="301"/>
      <c r="Z755" s="301"/>
      <c r="AB755" s="303" t="str">
        <f t="shared" si="38"/>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6"/>
        <v/>
      </c>
      <c r="T756" s="264" t="str">
        <f ca="1">IF(B756="","",IF(ISERROR(MATCH($J756,SorP!$B$1:$B$6230,0)),"",INDIRECT("'SorP'!$A$"&amp;MATCH($J756,SorP!$B$1:$B$6230,0))))</f>
        <v/>
      </c>
      <c r="U756" s="299"/>
      <c r="V756" s="300" t="e">
        <f>IF(C756="",NA(),MATCH($B756&amp;$C756,'Smelter Look-up'!$J:$J,0))</f>
        <v>#N/A</v>
      </c>
      <c r="W756" s="301"/>
      <c r="X756" s="301">
        <f t="shared" ca="1" si="37"/>
        <v>0</v>
      </c>
      <c r="Y756" s="301"/>
      <c r="Z756" s="301"/>
      <c r="AB756" s="303" t="str">
        <f t="shared" si="38"/>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6"/>
        <v/>
      </c>
      <c r="T757" s="264" t="str">
        <f ca="1">IF(B757="","",IF(ISERROR(MATCH($J757,SorP!$B$1:$B$6230,0)),"",INDIRECT("'SorP'!$A$"&amp;MATCH($J757,SorP!$B$1:$B$6230,0))))</f>
        <v/>
      </c>
      <c r="U757" s="299"/>
      <c r="V757" s="300" t="e">
        <f>IF(C757="",NA(),MATCH($B757&amp;$C757,'Smelter Look-up'!$J:$J,0))</f>
        <v>#N/A</v>
      </c>
      <c r="W757" s="301"/>
      <c r="X757" s="301">
        <f t="shared" ca="1" si="37"/>
        <v>0</v>
      </c>
      <c r="Y757" s="301"/>
      <c r="Z757" s="301"/>
      <c r="AB757" s="303" t="str">
        <f t="shared" si="38"/>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6"/>
        <v/>
      </c>
      <c r="T758" s="264" t="str">
        <f ca="1">IF(B758="","",IF(ISERROR(MATCH($J758,SorP!$B$1:$B$6230,0)),"",INDIRECT("'SorP'!$A$"&amp;MATCH($J758,SorP!$B$1:$B$6230,0))))</f>
        <v/>
      </c>
      <c r="U758" s="299"/>
      <c r="V758" s="300" t="e">
        <f>IF(C758="",NA(),MATCH($B758&amp;$C758,'Smelter Look-up'!$J:$J,0))</f>
        <v>#N/A</v>
      </c>
      <c r="W758" s="301"/>
      <c r="X758" s="301">
        <f t="shared" ca="1" si="37"/>
        <v>0</v>
      </c>
      <c r="Y758" s="301"/>
      <c r="Z758" s="301"/>
      <c r="AB758" s="303" t="str">
        <f t="shared" si="38"/>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6"/>
        <v/>
      </c>
      <c r="T759" s="264" t="str">
        <f ca="1">IF(B759="","",IF(ISERROR(MATCH($J759,SorP!$B$1:$B$6230,0)),"",INDIRECT("'SorP'!$A$"&amp;MATCH($J759,SorP!$B$1:$B$6230,0))))</f>
        <v/>
      </c>
      <c r="U759" s="299"/>
      <c r="V759" s="300" t="e">
        <f>IF(C759="",NA(),MATCH($B759&amp;$C759,'Smelter Look-up'!$J:$J,0))</f>
        <v>#N/A</v>
      </c>
      <c r="W759" s="301"/>
      <c r="X759" s="301">
        <f t="shared" ca="1" si="37"/>
        <v>0</v>
      </c>
      <c r="Y759" s="301"/>
      <c r="Z759" s="301"/>
      <c r="AB759" s="303" t="str">
        <f t="shared" si="38"/>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6"/>
        <v/>
      </c>
      <c r="T760" s="264" t="str">
        <f ca="1">IF(B760="","",IF(ISERROR(MATCH($J760,SorP!$B$1:$B$6230,0)),"",INDIRECT("'SorP'!$A$"&amp;MATCH($J760,SorP!$B$1:$B$6230,0))))</f>
        <v/>
      </c>
      <c r="U760" s="299"/>
      <c r="V760" s="300" t="e">
        <f>IF(C760="",NA(),MATCH($B760&amp;$C760,'Smelter Look-up'!$J:$J,0))</f>
        <v>#N/A</v>
      </c>
      <c r="W760" s="301"/>
      <c r="X760" s="301">
        <f t="shared" ca="1" si="37"/>
        <v>0</v>
      </c>
      <c r="Y760" s="301"/>
      <c r="Z760" s="301"/>
      <c r="AB760" s="303" t="str">
        <f t="shared" si="38"/>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6"/>
        <v/>
      </c>
      <c r="T761" s="264" t="str">
        <f ca="1">IF(B761="","",IF(ISERROR(MATCH($J761,SorP!$B$1:$B$6230,0)),"",INDIRECT("'SorP'!$A$"&amp;MATCH($J761,SorP!$B$1:$B$6230,0))))</f>
        <v/>
      </c>
      <c r="U761" s="299"/>
      <c r="V761" s="300" t="e">
        <f>IF(C761="",NA(),MATCH($B761&amp;$C761,'Smelter Look-up'!$J:$J,0))</f>
        <v>#N/A</v>
      </c>
      <c r="W761" s="301"/>
      <c r="X761" s="301">
        <f t="shared" ca="1" si="37"/>
        <v>0</v>
      </c>
      <c r="Y761" s="301"/>
      <c r="Z761" s="301"/>
      <c r="AB761" s="303" t="str">
        <f t="shared" si="38"/>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6"/>
        <v/>
      </c>
      <c r="T762" s="264" t="str">
        <f ca="1">IF(B762="","",IF(ISERROR(MATCH($J762,SorP!$B$1:$B$6230,0)),"",INDIRECT("'SorP'!$A$"&amp;MATCH($J762,SorP!$B$1:$B$6230,0))))</f>
        <v/>
      </c>
      <c r="U762" s="299"/>
      <c r="V762" s="300" t="e">
        <f>IF(C762="",NA(),MATCH($B762&amp;$C762,'Smelter Look-up'!$J:$J,0))</f>
        <v>#N/A</v>
      </c>
      <c r="W762" s="301"/>
      <c r="X762" s="301">
        <f t="shared" ca="1" si="37"/>
        <v>0</v>
      </c>
      <c r="Y762" s="301"/>
      <c r="Z762" s="301"/>
      <c r="AB762" s="303" t="str">
        <f t="shared" si="38"/>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6"/>
        <v/>
      </c>
      <c r="T763" s="264" t="str">
        <f ca="1">IF(B763="","",IF(ISERROR(MATCH($J763,SorP!$B$1:$B$6230,0)),"",INDIRECT("'SorP'!$A$"&amp;MATCH($J763,SorP!$B$1:$B$6230,0))))</f>
        <v/>
      </c>
      <c r="U763" s="299"/>
      <c r="V763" s="300" t="e">
        <f>IF(C763="",NA(),MATCH($B763&amp;$C763,'Smelter Look-up'!$J:$J,0))</f>
        <v>#N/A</v>
      </c>
      <c r="W763" s="301"/>
      <c r="X763" s="301">
        <f t="shared" ca="1" si="37"/>
        <v>0</v>
      </c>
      <c r="Y763" s="301"/>
      <c r="Z763" s="301"/>
      <c r="AB763" s="303" t="str">
        <f t="shared" si="38"/>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6"/>
        <v/>
      </c>
      <c r="T764" s="264" t="str">
        <f ca="1">IF(B764="","",IF(ISERROR(MATCH($J764,SorP!$B$1:$B$6230,0)),"",INDIRECT("'SorP'!$A$"&amp;MATCH($J764,SorP!$B$1:$B$6230,0))))</f>
        <v/>
      </c>
      <c r="U764" s="299"/>
      <c r="V764" s="300" t="e">
        <f>IF(C764="",NA(),MATCH($B764&amp;$C764,'Smelter Look-up'!$J:$J,0))</f>
        <v>#N/A</v>
      </c>
      <c r="W764" s="301"/>
      <c r="X764" s="301">
        <f t="shared" ca="1" si="37"/>
        <v>0</v>
      </c>
      <c r="Y764" s="301"/>
      <c r="Z764" s="301"/>
      <c r="AB764" s="303" t="str">
        <f t="shared" si="38"/>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6"/>
        <v/>
      </c>
      <c r="T765" s="264" t="str">
        <f ca="1">IF(B765="","",IF(ISERROR(MATCH($J765,SorP!$B$1:$B$6230,0)),"",INDIRECT("'SorP'!$A$"&amp;MATCH($J765,SorP!$B$1:$B$6230,0))))</f>
        <v/>
      </c>
      <c r="U765" s="299"/>
      <c r="V765" s="300" t="e">
        <f>IF(C765="",NA(),MATCH($B765&amp;$C765,'Smelter Look-up'!$J:$J,0))</f>
        <v>#N/A</v>
      </c>
      <c r="W765" s="301"/>
      <c r="X765" s="301">
        <f t="shared" ca="1" si="37"/>
        <v>0</v>
      </c>
      <c r="Y765" s="301"/>
      <c r="Z765" s="301"/>
      <c r="AB765" s="303" t="str">
        <f t="shared" si="38"/>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6"/>
        <v/>
      </c>
      <c r="T766" s="264" t="str">
        <f ca="1">IF(B766="","",IF(ISERROR(MATCH($J766,SorP!$B$1:$B$6230,0)),"",INDIRECT("'SorP'!$A$"&amp;MATCH($J766,SorP!$B$1:$B$6230,0))))</f>
        <v/>
      </c>
      <c r="U766" s="299"/>
      <c r="V766" s="300" t="e">
        <f>IF(C766="",NA(),MATCH($B766&amp;$C766,'Smelter Look-up'!$J:$J,0))</f>
        <v>#N/A</v>
      </c>
      <c r="W766" s="301"/>
      <c r="X766" s="301">
        <f t="shared" ca="1" si="37"/>
        <v>0</v>
      </c>
      <c r="Y766" s="301"/>
      <c r="Z766" s="301"/>
      <c r="AB766" s="303" t="str">
        <f t="shared" si="38"/>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6"/>
        <v/>
      </c>
      <c r="T767" s="264" t="str">
        <f ca="1">IF(B767="","",IF(ISERROR(MATCH($J767,SorP!$B$1:$B$6230,0)),"",INDIRECT("'SorP'!$A$"&amp;MATCH($J767,SorP!$B$1:$B$6230,0))))</f>
        <v/>
      </c>
      <c r="U767" s="299"/>
      <c r="V767" s="300" t="e">
        <f>IF(C767="",NA(),MATCH($B767&amp;$C767,'Smelter Look-up'!$J:$J,0))</f>
        <v>#N/A</v>
      </c>
      <c r="W767" s="301"/>
      <c r="X767" s="301">
        <f t="shared" ca="1" si="37"/>
        <v>0</v>
      </c>
      <c r="Y767" s="301"/>
      <c r="Z767" s="301"/>
      <c r="AB767" s="303" t="str">
        <f t="shared" si="38"/>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6"/>
        <v/>
      </c>
      <c r="T768" s="264" t="str">
        <f ca="1">IF(B768="","",IF(ISERROR(MATCH($J768,SorP!$B$1:$B$6230,0)),"",INDIRECT("'SorP'!$A$"&amp;MATCH($J768,SorP!$B$1:$B$6230,0))))</f>
        <v/>
      </c>
      <c r="U768" s="299"/>
      <c r="V768" s="300" t="e">
        <f>IF(C768="",NA(),MATCH($B768&amp;$C768,'Smelter Look-up'!$J:$J,0))</f>
        <v>#N/A</v>
      </c>
      <c r="W768" s="301"/>
      <c r="X768" s="301">
        <f t="shared" ca="1" si="37"/>
        <v>0</v>
      </c>
      <c r="Y768" s="301"/>
      <c r="Z768" s="301"/>
      <c r="AB768" s="303" t="str">
        <f t="shared" si="38"/>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6"/>
        <v/>
      </c>
      <c r="T769" s="264" t="str">
        <f ca="1">IF(B769="","",IF(ISERROR(MATCH($J769,SorP!$B$1:$B$6230,0)),"",INDIRECT("'SorP'!$A$"&amp;MATCH($J769,SorP!$B$1:$B$6230,0))))</f>
        <v/>
      </c>
      <c r="U769" s="299"/>
      <c r="V769" s="300" t="e">
        <f>IF(C769="",NA(),MATCH($B769&amp;$C769,'Smelter Look-up'!$J:$J,0))</f>
        <v>#N/A</v>
      </c>
      <c r="W769" s="301"/>
      <c r="X769" s="301">
        <f t="shared" ca="1" si="37"/>
        <v>0</v>
      </c>
      <c r="Y769" s="301"/>
      <c r="Z769" s="301"/>
      <c r="AB769" s="303" t="str">
        <f t="shared" si="38"/>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6"/>
        <v/>
      </c>
      <c r="T770" s="264" t="str">
        <f ca="1">IF(B770="","",IF(ISERROR(MATCH($J770,SorP!$B$1:$B$6230,0)),"",INDIRECT("'SorP'!$A$"&amp;MATCH($J770,SorP!$B$1:$B$6230,0))))</f>
        <v/>
      </c>
      <c r="U770" s="299"/>
      <c r="V770" s="300" t="e">
        <f>IF(C770="",NA(),MATCH($B770&amp;$C770,'Smelter Look-up'!$J:$J,0))</f>
        <v>#N/A</v>
      </c>
      <c r="W770" s="301"/>
      <c r="X770" s="301">
        <f t="shared" ca="1" si="37"/>
        <v>0</v>
      </c>
      <c r="Y770" s="301"/>
      <c r="Z770" s="301"/>
      <c r="AB770" s="303" t="str">
        <f t="shared" si="38"/>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6"/>
        <v/>
      </c>
      <c r="T771" s="264" t="str">
        <f ca="1">IF(B771="","",IF(ISERROR(MATCH($J771,SorP!$B$1:$B$6230,0)),"",INDIRECT("'SorP'!$A$"&amp;MATCH($J771,SorP!$B$1:$B$6230,0))))</f>
        <v/>
      </c>
      <c r="U771" s="299"/>
      <c r="V771" s="300" t="e">
        <f>IF(C771="",NA(),MATCH($B771&amp;$C771,'Smelter Look-up'!$J:$J,0))</f>
        <v>#N/A</v>
      </c>
      <c r="W771" s="301"/>
      <c r="X771" s="301">
        <f t="shared" ca="1" si="37"/>
        <v>0</v>
      </c>
      <c r="Y771" s="301"/>
      <c r="Z771" s="301"/>
      <c r="AB771" s="303" t="str">
        <f t="shared" si="38"/>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6"/>
        <v/>
      </c>
      <c r="T772" s="264" t="str">
        <f ca="1">IF(B772="","",IF(ISERROR(MATCH($J772,SorP!$B$1:$B$6230,0)),"",INDIRECT("'SorP'!$A$"&amp;MATCH($J772,SorP!$B$1:$B$6230,0))))</f>
        <v/>
      </c>
      <c r="U772" s="299"/>
      <c r="V772" s="300" t="e">
        <f>IF(C772="",NA(),MATCH($B772&amp;$C772,'Smelter Look-up'!$J:$J,0))</f>
        <v>#N/A</v>
      </c>
      <c r="W772" s="301"/>
      <c r="X772" s="301">
        <f t="shared" ca="1" si="37"/>
        <v>0</v>
      </c>
      <c r="Y772" s="301"/>
      <c r="Z772" s="301"/>
      <c r="AB772" s="303" t="str">
        <f t="shared" si="38"/>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6"/>
        <v/>
      </c>
      <c r="T773" s="264" t="str">
        <f ca="1">IF(B773="","",IF(ISERROR(MATCH($J773,SorP!$B$1:$B$6230,0)),"",INDIRECT("'SorP'!$A$"&amp;MATCH($J773,SorP!$B$1:$B$6230,0))))</f>
        <v/>
      </c>
      <c r="U773" s="299"/>
      <c r="V773" s="300" t="e">
        <f>IF(C773="",NA(),MATCH($B773&amp;$C773,'Smelter Look-up'!$J:$J,0))</f>
        <v>#N/A</v>
      </c>
      <c r="W773" s="301"/>
      <c r="X773" s="301">
        <f t="shared" ca="1" si="37"/>
        <v>0</v>
      </c>
      <c r="Y773" s="301"/>
      <c r="Z773" s="301"/>
      <c r="AB773" s="303" t="str">
        <f t="shared" si="38"/>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9">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40">IF(AND(C774="Smelter not listed",OR(LEN(D774)=0,LEN(E774)=0)),1,0)</f>
        <v>0</v>
      </c>
      <c r="Y774" s="301"/>
      <c r="Z774" s="301"/>
      <c r="AB774" s="303" t="str">
        <f t="shared" ref="AB774:AB837" si="41">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9"/>
        <v/>
      </c>
      <c r="T775" s="264" t="str">
        <f ca="1">IF(B775="","",IF(ISERROR(MATCH($J775,SorP!$B$1:$B$6230,0)),"",INDIRECT("'SorP'!$A$"&amp;MATCH($J775,SorP!$B$1:$B$6230,0))))</f>
        <v/>
      </c>
      <c r="U775" s="299"/>
      <c r="V775" s="300" t="e">
        <f>IF(C775="",NA(),MATCH($B775&amp;$C775,'Smelter Look-up'!$J:$J,0))</f>
        <v>#N/A</v>
      </c>
      <c r="W775" s="301"/>
      <c r="X775" s="301">
        <f t="shared" ca="1" si="40"/>
        <v>0</v>
      </c>
      <c r="Y775" s="301"/>
      <c r="Z775" s="301"/>
      <c r="AB775" s="303" t="str">
        <f t="shared" si="41"/>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9"/>
        <v/>
      </c>
      <c r="T776" s="264" t="str">
        <f ca="1">IF(B776="","",IF(ISERROR(MATCH($J776,SorP!$B$1:$B$6230,0)),"",INDIRECT("'SorP'!$A$"&amp;MATCH($J776,SorP!$B$1:$B$6230,0))))</f>
        <v/>
      </c>
      <c r="U776" s="299"/>
      <c r="V776" s="300" t="e">
        <f>IF(C776="",NA(),MATCH($B776&amp;$C776,'Smelter Look-up'!$J:$J,0))</f>
        <v>#N/A</v>
      </c>
      <c r="W776" s="301"/>
      <c r="X776" s="301">
        <f t="shared" ca="1" si="40"/>
        <v>0</v>
      </c>
      <c r="Y776" s="301"/>
      <c r="Z776" s="301"/>
      <c r="AB776" s="303" t="str">
        <f t="shared" si="41"/>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9"/>
        <v/>
      </c>
      <c r="T777" s="264" t="str">
        <f ca="1">IF(B777="","",IF(ISERROR(MATCH($J777,SorP!$B$1:$B$6230,0)),"",INDIRECT("'SorP'!$A$"&amp;MATCH($J777,SorP!$B$1:$B$6230,0))))</f>
        <v/>
      </c>
      <c r="U777" s="299"/>
      <c r="V777" s="300" t="e">
        <f>IF(C777="",NA(),MATCH($B777&amp;$C777,'Smelter Look-up'!$J:$J,0))</f>
        <v>#N/A</v>
      </c>
      <c r="W777" s="301"/>
      <c r="X777" s="301">
        <f t="shared" ca="1" si="40"/>
        <v>0</v>
      </c>
      <c r="Y777" s="301"/>
      <c r="Z777" s="301"/>
      <c r="AB777" s="303" t="str">
        <f t="shared" si="41"/>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9"/>
        <v/>
      </c>
      <c r="T778" s="264" t="str">
        <f ca="1">IF(B778="","",IF(ISERROR(MATCH($J778,SorP!$B$1:$B$6230,0)),"",INDIRECT("'SorP'!$A$"&amp;MATCH($J778,SorP!$B$1:$B$6230,0))))</f>
        <v/>
      </c>
      <c r="U778" s="299"/>
      <c r="V778" s="300" t="e">
        <f>IF(C778="",NA(),MATCH($B778&amp;$C778,'Smelter Look-up'!$J:$J,0))</f>
        <v>#N/A</v>
      </c>
      <c r="W778" s="301"/>
      <c r="X778" s="301">
        <f t="shared" ca="1" si="40"/>
        <v>0</v>
      </c>
      <c r="Y778" s="301"/>
      <c r="Z778" s="301"/>
      <c r="AB778" s="303" t="str">
        <f t="shared" si="41"/>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9"/>
        <v/>
      </c>
      <c r="T779" s="264" t="str">
        <f ca="1">IF(B779="","",IF(ISERROR(MATCH($J779,SorP!$B$1:$B$6230,0)),"",INDIRECT("'SorP'!$A$"&amp;MATCH($J779,SorP!$B$1:$B$6230,0))))</f>
        <v/>
      </c>
      <c r="U779" s="299"/>
      <c r="V779" s="300" t="e">
        <f>IF(C779="",NA(),MATCH($B779&amp;$C779,'Smelter Look-up'!$J:$J,0))</f>
        <v>#N/A</v>
      </c>
      <c r="W779" s="301"/>
      <c r="X779" s="301">
        <f t="shared" ca="1" si="40"/>
        <v>0</v>
      </c>
      <c r="Y779" s="301"/>
      <c r="Z779" s="301"/>
      <c r="AB779" s="303" t="str">
        <f t="shared" si="41"/>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9"/>
        <v/>
      </c>
      <c r="T780" s="264" t="str">
        <f ca="1">IF(B780="","",IF(ISERROR(MATCH($J780,SorP!$B$1:$B$6230,0)),"",INDIRECT("'SorP'!$A$"&amp;MATCH($J780,SorP!$B$1:$B$6230,0))))</f>
        <v/>
      </c>
      <c r="U780" s="299"/>
      <c r="V780" s="300" t="e">
        <f>IF(C780="",NA(),MATCH($B780&amp;$C780,'Smelter Look-up'!$J:$J,0))</f>
        <v>#N/A</v>
      </c>
      <c r="W780" s="301"/>
      <c r="X780" s="301">
        <f t="shared" ca="1" si="40"/>
        <v>0</v>
      </c>
      <c r="Y780" s="301"/>
      <c r="Z780" s="301"/>
      <c r="AB780" s="303" t="str">
        <f t="shared" si="41"/>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9"/>
        <v/>
      </c>
      <c r="T781" s="264" t="str">
        <f ca="1">IF(B781="","",IF(ISERROR(MATCH($J781,SorP!$B$1:$B$6230,0)),"",INDIRECT("'SorP'!$A$"&amp;MATCH($J781,SorP!$B$1:$B$6230,0))))</f>
        <v/>
      </c>
      <c r="U781" s="299"/>
      <c r="V781" s="300" t="e">
        <f>IF(C781="",NA(),MATCH($B781&amp;$C781,'Smelter Look-up'!$J:$J,0))</f>
        <v>#N/A</v>
      </c>
      <c r="W781" s="301"/>
      <c r="X781" s="301">
        <f t="shared" ca="1" si="40"/>
        <v>0</v>
      </c>
      <c r="Y781" s="301"/>
      <c r="Z781" s="301"/>
      <c r="AB781" s="303" t="str">
        <f t="shared" si="41"/>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9"/>
        <v/>
      </c>
      <c r="T782" s="264" t="str">
        <f ca="1">IF(B782="","",IF(ISERROR(MATCH($J782,SorP!$B$1:$B$6230,0)),"",INDIRECT("'SorP'!$A$"&amp;MATCH($J782,SorP!$B$1:$B$6230,0))))</f>
        <v/>
      </c>
      <c r="U782" s="299"/>
      <c r="V782" s="300" t="e">
        <f>IF(C782="",NA(),MATCH($B782&amp;$C782,'Smelter Look-up'!$J:$J,0))</f>
        <v>#N/A</v>
      </c>
      <c r="W782" s="301"/>
      <c r="X782" s="301">
        <f t="shared" ca="1" si="40"/>
        <v>0</v>
      </c>
      <c r="Y782" s="301"/>
      <c r="Z782" s="301"/>
      <c r="AB782" s="303" t="str">
        <f t="shared" si="41"/>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9"/>
        <v/>
      </c>
      <c r="T783" s="264" t="str">
        <f ca="1">IF(B783="","",IF(ISERROR(MATCH($J783,SorP!$B$1:$B$6230,0)),"",INDIRECT("'SorP'!$A$"&amp;MATCH($J783,SorP!$B$1:$B$6230,0))))</f>
        <v/>
      </c>
      <c r="U783" s="299"/>
      <c r="V783" s="300" t="e">
        <f>IF(C783="",NA(),MATCH($B783&amp;$C783,'Smelter Look-up'!$J:$J,0))</f>
        <v>#N/A</v>
      </c>
      <c r="W783" s="301"/>
      <c r="X783" s="301">
        <f t="shared" ca="1" si="40"/>
        <v>0</v>
      </c>
      <c r="Y783" s="301"/>
      <c r="Z783" s="301"/>
      <c r="AB783" s="303" t="str">
        <f t="shared" si="41"/>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9"/>
        <v/>
      </c>
      <c r="T784" s="264" t="str">
        <f ca="1">IF(B784="","",IF(ISERROR(MATCH($J784,SorP!$B$1:$B$6230,0)),"",INDIRECT("'SorP'!$A$"&amp;MATCH($J784,SorP!$B$1:$B$6230,0))))</f>
        <v/>
      </c>
      <c r="U784" s="299"/>
      <c r="V784" s="300" t="e">
        <f>IF(C784="",NA(),MATCH($B784&amp;$C784,'Smelter Look-up'!$J:$J,0))</f>
        <v>#N/A</v>
      </c>
      <c r="W784" s="301"/>
      <c r="X784" s="301">
        <f t="shared" ca="1" si="40"/>
        <v>0</v>
      </c>
      <c r="Y784" s="301"/>
      <c r="Z784" s="301"/>
      <c r="AB784" s="303" t="str">
        <f t="shared" si="41"/>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9"/>
        <v/>
      </c>
      <c r="T785" s="264" t="str">
        <f ca="1">IF(B785="","",IF(ISERROR(MATCH($J785,SorP!$B$1:$B$6230,0)),"",INDIRECT("'SorP'!$A$"&amp;MATCH($J785,SorP!$B$1:$B$6230,0))))</f>
        <v/>
      </c>
      <c r="U785" s="299"/>
      <c r="V785" s="300" t="e">
        <f>IF(C785="",NA(),MATCH($B785&amp;$C785,'Smelter Look-up'!$J:$J,0))</f>
        <v>#N/A</v>
      </c>
      <c r="W785" s="301"/>
      <c r="X785" s="301">
        <f t="shared" ca="1" si="40"/>
        <v>0</v>
      </c>
      <c r="Y785" s="301"/>
      <c r="Z785" s="301"/>
      <c r="AB785" s="303" t="str">
        <f t="shared" si="41"/>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9"/>
        <v/>
      </c>
      <c r="T786" s="264" t="str">
        <f ca="1">IF(B786="","",IF(ISERROR(MATCH($J786,SorP!$B$1:$B$6230,0)),"",INDIRECT("'SorP'!$A$"&amp;MATCH($J786,SorP!$B$1:$B$6230,0))))</f>
        <v/>
      </c>
      <c r="U786" s="299"/>
      <c r="V786" s="300" t="e">
        <f>IF(C786="",NA(),MATCH($B786&amp;$C786,'Smelter Look-up'!$J:$J,0))</f>
        <v>#N/A</v>
      </c>
      <c r="W786" s="301"/>
      <c r="X786" s="301">
        <f t="shared" ca="1" si="40"/>
        <v>0</v>
      </c>
      <c r="Y786" s="301"/>
      <c r="Z786" s="301"/>
      <c r="AB786" s="303" t="str">
        <f t="shared" si="41"/>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9"/>
        <v/>
      </c>
      <c r="T787" s="264" t="str">
        <f ca="1">IF(B787="","",IF(ISERROR(MATCH($J787,SorP!$B$1:$B$6230,0)),"",INDIRECT("'SorP'!$A$"&amp;MATCH($J787,SorP!$B$1:$B$6230,0))))</f>
        <v/>
      </c>
      <c r="U787" s="299"/>
      <c r="V787" s="300" t="e">
        <f>IF(C787="",NA(),MATCH($B787&amp;$C787,'Smelter Look-up'!$J:$J,0))</f>
        <v>#N/A</v>
      </c>
      <c r="W787" s="301"/>
      <c r="X787" s="301">
        <f t="shared" ca="1" si="40"/>
        <v>0</v>
      </c>
      <c r="Y787" s="301"/>
      <c r="Z787" s="301"/>
      <c r="AB787" s="303" t="str">
        <f t="shared" si="41"/>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9"/>
        <v/>
      </c>
      <c r="T788" s="264" t="str">
        <f ca="1">IF(B788="","",IF(ISERROR(MATCH($J788,SorP!$B$1:$B$6230,0)),"",INDIRECT("'SorP'!$A$"&amp;MATCH($J788,SorP!$B$1:$B$6230,0))))</f>
        <v/>
      </c>
      <c r="U788" s="299"/>
      <c r="V788" s="300" t="e">
        <f>IF(C788="",NA(),MATCH($B788&amp;$C788,'Smelter Look-up'!$J:$J,0))</f>
        <v>#N/A</v>
      </c>
      <c r="W788" s="301"/>
      <c r="X788" s="301">
        <f t="shared" ca="1" si="40"/>
        <v>0</v>
      </c>
      <c r="Y788" s="301"/>
      <c r="Z788" s="301"/>
      <c r="AB788" s="303" t="str">
        <f t="shared" si="41"/>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9"/>
        <v/>
      </c>
      <c r="T789" s="264" t="str">
        <f ca="1">IF(B789="","",IF(ISERROR(MATCH($J789,SorP!$B$1:$B$6230,0)),"",INDIRECT("'SorP'!$A$"&amp;MATCH($J789,SorP!$B$1:$B$6230,0))))</f>
        <v/>
      </c>
      <c r="U789" s="299"/>
      <c r="V789" s="300" t="e">
        <f>IF(C789="",NA(),MATCH($B789&amp;$C789,'Smelter Look-up'!$J:$J,0))</f>
        <v>#N/A</v>
      </c>
      <c r="W789" s="301"/>
      <c r="X789" s="301">
        <f t="shared" ca="1" si="40"/>
        <v>0</v>
      </c>
      <c r="Y789" s="301"/>
      <c r="Z789" s="301"/>
      <c r="AB789" s="303" t="str">
        <f t="shared" si="41"/>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9"/>
        <v/>
      </c>
      <c r="T790" s="264" t="str">
        <f ca="1">IF(B790="","",IF(ISERROR(MATCH($J790,SorP!$B$1:$B$6230,0)),"",INDIRECT("'SorP'!$A$"&amp;MATCH($J790,SorP!$B$1:$B$6230,0))))</f>
        <v/>
      </c>
      <c r="U790" s="299"/>
      <c r="V790" s="300" t="e">
        <f>IF(C790="",NA(),MATCH($B790&amp;$C790,'Smelter Look-up'!$J:$J,0))</f>
        <v>#N/A</v>
      </c>
      <c r="W790" s="301"/>
      <c r="X790" s="301">
        <f t="shared" ca="1" si="40"/>
        <v>0</v>
      </c>
      <c r="Y790" s="301"/>
      <c r="Z790" s="301"/>
      <c r="AB790" s="303" t="str">
        <f t="shared" si="41"/>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9"/>
        <v/>
      </c>
      <c r="T791" s="264" t="str">
        <f ca="1">IF(B791="","",IF(ISERROR(MATCH($J791,SorP!$B$1:$B$6230,0)),"",INDIRECT("'SorP'!$A$"&amp;MATCH($J791,SorP!$B$1:$B$6230,0))))</f>
        <v/>
      </c>
      <c r="U791" s="299"/>
      <c r="V791" s="300" t="e">
        <f>IF(C791="",NA(),MATCH($B791&amp;$C791,'Smelter Look-up'!$J:$J,0))</f>
        <v>#N/A</v>
      </c>
      <c r="W791" s="301"/>
      <c r="X791" s="301">
        <f t="shared" ca="1" si="40"/>
        <v>0</v>
      </c>
      <c r="Y791" s="301"/>
      <c r="Z791" s="301"/>
      <c r="AB791" s="303" t="str">
        <f t="shared" si="41"/>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9"/>
        <v/>
      </c>
      <c r="T792" s="264" t="str">
        <f ca="1">IF(B792="","",IF(ISERROR(MATCH($J792,SorP!$B$1:$B$6230,0)),"",INDIRECT("'SorP'!$A$"&amp;MATCH($J792,SorP!$B$1:$B$6230,0))))</f>
        <v/>
      </c>
      <c r="U792" s="299"/>
      <c r="V792" s="300" t="e">
        <f>IF(C792="",NA(),MATCH($B792&amp;$C792,'Smelter Look-up'!$J:$J,0))</f>
        <v>#N/A</v>
      </c>
      <c r="W792" s="301"/>
      <c r="X792" s="301">
        <f t="shared" ca="1" si="40"/>
        <v>0</v>
      </c>
      <c r="Y792" s="301"/>
      <c r="Z792" s="301"/>
      <c r="AB792" s="303" t="str">
        <f t="shared" si="41"/>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9"/>
        <v/>
      </c>
      <c r="T793" s="264" t="str">
        <f ca="1">IF(B793="","",IF(ISERROR(MATCH($J793,SorP!$B$1:$B$6230,0)),"",INDIRECT("'SorP'!$A$"&amp;MATCH($J793,SorP!$B$1:$B$6230,0))))</f>
        <v/>
      </c>
      <c r="U793" s="299"/>
      <c r="V793" s="300" t="e">
        <f>IF(C793="",NA(),MATCH($B793&amp;$C793,'Smelter Look-up'!$J:$J,0))</f>
        <v>#N/A</v>
      </c>
      <c r="W793" s="301"/>
      <c r="X793" s="301">
        <f t="shared" ca="1" si="40"/>
        <v>0</v>
      </c>
      <c r="Y793" s="301"/>
      <c r="Z793" s="301"/>
      <c r="AB793" s="303" t="str">
        <f t="shared" si="41"/>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9"/>
        <v/>
      </c>
      <c r="T794" s="264" t="str">
        <f ca="1">IF(B794="","",IF(ISERROR(MATCH($J794,SorP!$B$1:$B$6230,0)),"",INDIRECT("'SorP'!$A$"&amp;MATCH($J794,SorP!$B$1:$B$6230,0))))</f>
        <v/>
      </c>
      <c r="U794" s="299"/>
      <c r="V794" s="300" t="e">
        <f>IF(C794="",NA(),MATCH($B794&amp;$C794,'Smelter Look-up'!$J:$J,0))</f>
        <v>#N/A</v>
      </c>
      <c r="W794" s="301"/>
      <c r="X794" s="301">
        <f t="shared" ca="1" si="40"/>
        <v>0</v>
      </c>
      <c r="Y794" s="301"/>
      <c r="Z794" s="301"/>
      <c r="AB794" s="303" t="str">
        <f t="shared" si="41"/>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9"/>
        <v/>
      </c>
      <c r="T795" s="264" t="str">
        <f ca="1">IF(B795="","",IF(ISERROR(MATCH($J795,SorP!$B$1:$B$6230,0)),"",INDIRECT("'SorP'!$A$"&amp;MATCH($J795,SorP!$B$1:$B$6230,0))))</f>
        <v/>
      </c>
      <c r="U795" s="299"/>
      <c r="V795" s="300" t="e">
        <f>IF(C795="",NA(),MATCH($B795&amp;$C795,'Smelter Look-up'!$J:$J,0))</f>
        <v>#N/A</v>
      </c>
      <c r="W795" s="301"/>
      <c r="X795" s="301">
        <f t="shared" ca="1" si="40"/>
        <v>0</v>
      </c>
      <c r="Y795" s="301"/>
      <c r="Z795" s="301"/>
      <c r="AB795" s="303" t="str">
        <f t="shared" si="41"/>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9"/>
        <v/>
      </c>
      <c r="T796" s="264" t="str">
        <f ca="1">IF(B796="","",IF(ISERROR(MATCH($J796,SorP!$B$1:$B$6230,0)),"",INDIRECT("'SorP'!$A$"&amp;MATCH($J796,SorP!$B$1:$B$6230,0))))</f>
        <v/>
      </c>
      <c r="U796" s="299"/>
      <c r="V796" s="300" t="e">
        <f>IF(C796="",NA(),MATCH($B796&amp;$C796,'Smelter Look-up'!$J:$J,0))</f>
        <v>#N/A</v>
      </c>
      <c r="W796" s="301"/>
      <c r="X796" s="301">
        <f t="shared" ca="1" si="40"/>
        <v>0</v>
      </c>
      <c r="Y796" s="301"/>
      <c r="Z796" s="301"/>
      <c r="AB796" s="303" t="str">
        <f t="shared" si="41"/>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9"/>
        <v/>
      </c>
      <c r="T797" s="264" t="str">
        <f ca="1">IF(B797="","",IF(ISERROR(MATCH($J797,SorP!$B$1:$B$6230,0)),"",INDIRECT("'SorP'!$A$"&amp;MATCH($J797,SorP!$B$1:$B$6230,0))))</f>
        <v/>
      </c>
      <c r="U797" s="299"/>
      <c r="V797" s="300" t="e">
        <f>IF(C797="",NA(),MATCH($B797&amp;$C797,'Smelter Look-up'!$J:$J,0))</f>
        <v>#N/A</v>
      </c>
      <c r="W797" s="301"/>
      <c r="X797" s="301">
        <f t="shared" ca="1" si="40"/>
        <v>0</v>
      </c>
      <c r="Y797" s="301"/>
      <c r="Z797" s="301"/>
      <c r="AB797" s="303" t="str">
        <f t="shared" si="41"/>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9"/>
        <v/>
      </c>
      <c r="T798" s="264" t="str">
        <f ca="1">IF(B798="","",IF(ISERROR(MATCH($J798,SorP!$B$1:$B$6230,0)),"",INDIRECT("'SorP'!$A$"&amp;MATCH($J798,SorP!$B$1:$B$6230,0))))</f>
        <v/>
      </c>
      <c r="U798" s="299"/>
      <c r="V798" s="300" t="e">
        <f>IF(C798="",NA(),MATCH($B798&amp;$C798,'Smelter Look-up'!$J:$J,0))</f>
        <v>#N/A</v>
      </c>
      <c r="W798" s="301"/>
      <c r="X798" s="301">
        <f t="shared" ca="1" si="40"/>
        <v>0</v>
      </c>
      <c r="Y798" s="301"/>
      <c r="Z798" s="301"/>
      <c r="AB798" s="303" t="str">
        <f t="shared" si="41"/>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9"/>
        <v/>
      </c>
      <c r="T799" s="264" t="str">
        <f ca="1">IF(B799="","",IF(ISERROR(MATCH($J799,SorP!$B$1:$B$6230,0)),"",INDIRECT("'SorP'!$A$"&amp;MATCH($J799,SorP!$B$1:$B$6230,0))))</f>
        <v/>
      </c>
      <c r="U799" s="299"/>
      <c r="V799" s="300" t="e">
        <f>IF(C799="",NA(),MATCH($B799&amp;$C799,'Smelter Look-up'!$J:$J,0))</f>
        <v>#N/A</v>
      </c>
      <c r="W799" s="301"/>
      <c r="X799" s="301">
        <f t="shared" ca="1" si="40"/>
        <v>0</v>
      </c>
      <c r="Y799" s="301"/>
      <c r="Z799" s="301"/>
      <c r="AB799" s="303" t="str">
        <f t="shared" si="41"/>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9"/>
        <v/>
      </c>
      <c r="T800" s="264" t="str">
        <f ca="1">IF(B800="","",IF(ISERROR(MATCH($J800,SorP!$B$1:$B$6230,0)),"",INDIRECT("'SorP'!$A$"&amp;MATCH($J800,SorP!$B$1:$B$6230,0))))</f>
        <v/>
      </c>
      <c r="U800" s="299"/>
      <c r="V800" s="300" t="e">
        <f>IF(C800="",NA(),MATCH($B800&amp;$C800,'Smelter Look-up'!$J:$J,0))</f>
        <v>#N/A</v>
      </c>
      <c r="W800" s="301"/>
      <c r="X800" s="301">
        <f t="shared" ca="1" si="40"/>
        <v>0</v>
      </c>
      <c r="Y800" s="301"/>
      <c r="Z800" s="301"/>
      <c r="AB800" s="303" t="str">
        <f t="shared" si="41"/>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9"/>
        <v/>
      </c>
      <c r="T801" s="264" t="str">
        <f ca="1">IF(B801="","",IF(ISERROR(MATCH($J801,SorP!$B$1:$B$6230,0)),"",INDIRECT("'SorP'!$A$"&amp;MATCH($J801,SorP!$B$1:$B$6230,0))))</f>
        <v/>
      </c>
      <c r="U801" s="299"/>
      <c r="V801" s="300" t="e">
        <f>IF(C801="",NA(),MATCH($B801&amp;$C801,'Smelter Look-up'!$J:$J,0))</f>
        <v>#N/A</v>
      </c>
      <c r="W801" s="301"/>
      <c r="X801" s="301">
        <f t="shared" ca="1" si="40"/>
        <v>0</v>
      </c>
      <c r="Y801" s="301"/>
      <c r="Z801" s="301"/>
      <c r="AB801" s="303" t="str">
        <f t="shared" si="41"/>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9"/>
        <v/>
      </c>
      <c r="T802" s="264" t="str">
        <f ca="1">IF(B802="","",IF(ISERROR(MATCH($J802,SorP!$B$1:$B$6230,0)),"",INDIRECT("'SorP'!$A$"&amp;MATCH($J802,SorP!$B$1:$B$6230,0))))</f>
        <v/>
      </c>
      <c r="U802" s="299"/>
      <c r="V802" s="300" t="e">
        <f>IF(C802="",NA(),MATCH($B802&amp;$C802,'Smelter Look-up'!$J:$J,0))</f>
        <v>#N/A</v>
      </c>
      <c r="W802" s="301"/>
      <c r="X802" s="301">
        <f t="shared" ca="1" si="40"/>
        <v>0</v>
      </c>
      <c r="Y802" s="301"/>
      <c r="Z802" s="301"/>
      <c r="AB802" s="303" t="str">
        <f t="shared" si="41"/>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9"/>
        <v/>
      </c>
      <c r="T803" s="264" t="str">
        <f ca="1">IF(B803="","",IF(ISERROR(MATCH($J803,SorP!$B$1:$B$6230,0)),"",INDIRECT("'SorP'!$A$"&amp;MATCH($J803,SorP!$B$1:$B$6230,0))))</f>
        <v/>
      </c>
      <c r="U803" s="299"/>
      <c r="V803" s="300" t="e">
        <f>IF(C803="",NA(),MATCH($B803&amp;$C803,'Smelter Look-up'!$J:$J,0))</f>
        <v>#N/A</v>
      </c>
      <c r="W803" s="301"/>
      <c r="X803" s="301">
        <f t="shared" ca="1" si="40"/>
        <v>0</v>
      </c>
      <c r="Y803" s="301"/>
      <c r="Z803" s="301"/>
      <c r="AB803" s="303" t="str">
        <f t="shared" si="41"/>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9"/>
        <v/>
      </c>
      <c r="T804" s="264" t="str">
        <f ca="1">IF(B804="","",IF(ISERROR(MATCH($J804,SorP!$B$1:$B$6230,0)),"",INDIRECT("'SorP'!$A$"&amp;MATCH($J804,SorP!$B$1:$B$6230,0))))</f>
        <v/>
      </c>
      <c r="U804" s="299"/>
      <c r="V804" s="300" t="e">
        <f>IF(C804="",NA(),MATCH($B804&amp;$C804,'Smelter Look-up'!$J:$J,0))</f>
        <v>#N/A</v>
      </c>
      <c r="W804" s="301"/>
      <c r="X804" s="301">
        <f t="shared" ca="1" si="40"/>
        <v>0</v>
      </c>
      <c r="Y804" s="301"/>
      <c r="Z804" s="301"/>
      <c r="AB804" s="303" t="str">
        <f t="shared" si="41"/>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9"/>
        <v/>
      </c>
      <c r="T805" s="264" t="str">
        <f ca="1">IF(B805="","",IF(ISERROR(MATCH($J805,SorP!$B$1:$B$6230,0)),"",INDIRECT("'SorP'!$A$"&amp;MATCH($J805,SorP!$B$1:$B$6230,0))))</f>
        <v/>
      </c>
      <c r="U805" s="299"/>
      <c r="V805" s="300" t="e">
        <f>IF(C805="",NA(),MATCH($B805&amp;$C805,'Smelter Look-up'!$J:$J,0))</f>
        <v>#N/A</v>
      </c>
      <c r="W805" s="301"/>
      <c r="X805" s="301">
        <f t="shared" ca="1" si="40"/>
        <v>0</v>
      </c>
      <c r="Y805" s="301"/>
      <c r="Z805" s="301"/>
      <c r="AB805" s="303" t="str">
        <f t="shared" si="41"/>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9"/>
        <v/>
      </c>
      <c r="T806" s="264" t="str">
        <f ca="1">IF(B806="","",IF(ISERROR(MATCH($J806,SorP!$B$1:$B$6230,0)),"",INDIRECT("'SorP'!$A$"&amp;MATCH($J806,SorP!$B$1:$B$6230,0))))</f>
        <v/>
      </c>
      <c r="U806" s="299"/>
      <c r="V806" s="300" t="e">
        <f>IF(C806="",NA(),MATCH($B806&amp;$C806,'Smelter Look-up'!$J:$J,0))</f>
        <v>#N/A</v>
      </c>
      <c r="W806" s="301"/>
      <c r="X806" s="301">
        <f t="shared" ca="1" si="40"/>
        <v>0</v>
      </c>
      <c r="Y806" s="301"/>
      <c r="Z806" s="301"/>
      <c r="AB806" s="303" t="str">
        <f t="shared" si="41"/>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9"/>
        <v/>
      </c>
      <c r="T807" s="264" t="str">
        <f ca="1">IF(B807="","",IF(ISERROR(MATCH($J807,SorP!$B$1:$B$6230,0)),"",INDIRECT("'SorP'!$A$"&amp;MATCH($J807,SorP!$B$1:$B$6230,0))))</f>
        <v/>
      </c>
      <c r="U807" s="299"/>
      <c r="V807" s="300" t="e">
        <f>IF(C807="",NA(),MATCH($B807&amp;$C807,'Smelter Look-up'!$J:$J,0))</f>
        <v>#N/A</v>
      </c>
      <c r="W807" s="301"/>
      <c r="X807" s="301">
        <f t="shared" ca="1" si="40"/>
        <v>0</v>
      </c>
      <c r="Y807" s="301"/>
      <c r="Z807" s="301"/>
      <c r="AB807" s="303" t="str">
        <f t="shared" si="41"/>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9"/>
        <v/>
      </c>
      <c r="T808" s="264" t="str">
        <f ca="1">IF(B808="","",IF(ISERROR(MATCH($J808,SorP!$B$1:$B$6230,0)),"",INDIRECT("'SorP'!$A$"&amp;MATCH($J808,SorP!$B$1:$B$6230,0))))</f>
        <v/>
      </c>
      <c r="U808" s="299"/>
      <c r="V808" s="300" t="e">
        <f>IF(C808="",NA(),MATCH($B808&amp;$C808,'Smelter Look-up'!$J:$J,0))</f>
        <v>#N/A</v>
      </c>
      <c r="W808" s="301"/>
      <c r="X808" s="301">
        <f t="shared" ca="1" si="40"/>
        <v>0</v>
      </c>
      <c r="Y808" s="301"/>
      <c r="Z808" s="301"/>
      <c r="AB808" s="303" t="str">
        <f t="shared" si="41"/>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9"/>
        <v/>
      </c>
      <c r="T809" s="264" t="str">
        <f ca="1">IF(B809="","",IF(ISERROR(MATCH($J809,SorP!$B$1:$B$6230,0)),"",INDIRECT("'SorP'!$A$"&amp;MATCH($J809,SorP!$B$1:$B$6230,0))))</f>
        <v/>
      </c>
      <c r="U809" s="299"/>
      <c r="V809" s="300" t="e">
        <f>IF(C809="",NA(),MATCH($B809&amp;$C809,'Smelter Look-up'!$J:$J,0))</f>
        <v>#N/A</v>
      </c>
      <c r="W809" s="301"/>
      <c r="X809" s="301">
        <f t="shared" ca="1" si="40"/>
        <v>0</v>
      </c>
      <c r="Y809" s="301"/>
      <c r="Z809" s="301"/>
      <c r="AB809" s="303" t="str">
        <f t="shared" si="41"/>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9"/>
        <v/>
      </c>
      <c r="T810" s="264" t="str">
        <f ca="1">IF(B810="","",IF(ISERROR(MATCH($J810,SorP!$B$1:$B$6230,0)),"",INDIRECT("'SorP'!$A$"&amp;MATCH($J810,SorP!$B$1:$B$6230,0))))</f>
        <v/>
      </c>
      <c r="U810" s="299"/>
      <c r="V810" s="300" t="e">
        <f>IF(C810="",NA(),MATCH($B810&amp;$C810,'Smelter Look-up'!$J:$J,0))</f>
        <v>#N/A</v>
      </c>
      <c r="W810" s="301"/>
      <c r="X810" s="301">
        <f t="shared" ca="1" si="40"/>
        <v>0</v>
      </c>
      <c r="Y810" s="301"/>
      <c r="Z810" s="301"/>
      <c r="AB810" s="303" t="str">
        <f t="shared" si="41"/>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9"/>
        <v/>
      </c>
      <c r="T811" s="264" t="str">
        <f ca="1">IF(B811="","",IF(ISERROR(MATCH($J811,SorP!$B$1:$B$6230,0)),"",INDIRECT("'SorP'!$A$"&amp;MATCH($J811,SorP!$B$1:$B$6230,0))))</f>
        <v/>
      </c>
      <c r="U811" s="299"/>
      <c r="V811" s="300" t="e">
        <f>IF(C811="",NA(),MATCH($B811&amp;$C811,'Smelter Look-up'!$J:$J,0))</f>
        <v>#N/A</v>
      </c>
      <c r="W811" s="301"/>
      <c r="X811" s="301">
        <f t="shared" ca="1" si="40"/>
        <v>0</v>
      </c>
      <c r="Y811" s="301"/>
      <c r="Z811" s="301"/>
      <c r="AB811" s="303" t="str">
        <f t="shared" si="41"/>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9"/>
        <v/>
      </c>
      <c r="T812" s="264" t="str">
        <f ca="1">IF(B812="","",IF(ISERROR(MATCH($J812,SorP!$B$1:$B$6230,0)),"",INDIRECT("'SorP'!$A$"&amp;MATCH($J812,SorP!$B$1:$B$6230,0))))</f>
        <v/>
      </c>
      <c r="U812" s="299"/>
      <c r="V812" s="300" t="e">
        <f>IF(C812="",NA(),MATCH($B812&amp;$C812,'Smelter Look-up'!$J:$J,0))</f>
        <v>#N/A</v>
      </c>
      <c r="W812" s="301"/>
      <c r="X812" s="301">
        <f t="shared" ca="1" si="40"/>
        <v>0</v>
      </c>
      <c r="Y812" s="301"/>
      <c r="Z812" s="301"/>
      <c r="AB812" s="303" t="str">
        <f t="shared" si="41"/>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9"/>
        <v/>
      </c>
      <c r="T813" s="264" t="str">
        <f ca="1">IF(B813="","",IF(ISERROR(MATCH($J813,SorP!$B$1:$B$6230,0)),"",INDIRECT("'SorP'!$A$"&amp;MATCH($J813,SorP!$B$1:$B$6230,0))))</f>
        <v/>
      </c>
      <c r="U813" s="299"/>
      <c r="V813" s="300" t="e">
        <f>IF(C813="",NA(),MATCH($B813&amp;$C813,'Smelter Look-up'!$J:$J,0))</f>
        <v>#N/A</v>
      </c>
      <c r="W813" s="301"/>
      <c r="X813" s="301">
        <f t="shared" ca="1" si="40"/>
        <v>0</v>
      </c>
      <c r="Y813" s="301"/>
      <c r="Z813" s="301"/>
      <c r="AB813" s="303" t="str">
        <f t="shared" si="41"/>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9"/>
        <v/>
      </c>
      <c r="T814" s="264" t="str">
        <f ca="1">IF(B814="","",IF(ISERROR(MATCH($J814,SorP!$B$1:$B$6230,0)),"",INDIRECT("'SorP'!$A$"&amp;MATCH($J814,SorP!$B$1:$B$6230,0))))</f>
        <v/>
      </c>
      <c r="U814" s="299"/>
      <c r="V814" s="300" t="e">
        <f>IF(C814="",NA(),MATCH($B814&amp;$C814,'Smelter Look-up'!$J:$J,0))</f>
        <v>#N/A</v>
      </c>
      <c r="W814" s="301"/>
      <c r="X814" s="301">
        <f t="shared" ca="1" si="40"/>
        <v>0</v>
      </c>
      <c r="Y814" s="301"/>
      <c r="Z814" s="301"/>
      <c r="AB814" s="303" t="str">
        <f t="shared" si="41"/>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9"/>
        <v/>
      </c>
      <c r="T815" s="264" t="str">
        <f ca="1">IF(B815="","",IF(ISERROR(MATCH($J815,SorP!$B$1:$B$6230,0)),"",INDIRECT("'SorP'!$A$"&amp;MATCH($J815,SorP!$B$1:$B$6230,0))))</f>
        <v/>
      </c>
      <c r="U815" s="299"/>
      <c r="V815" s="300" t="e">
        <f>IF(C815="",NA(),MATCH($B815&amp;$C815,'Smelter Look-up'!$J:$J,0))</f>
        <v>#N/A</v>
      </c>
      <c r="W815" s="301"/>
      <c r="X815" s="301">
        <f t="shared" ca="1" si="40"/>
        <v>0</v>
      </c>
      <c r="Y815" s="301"/>
      <c r="Z815" s="301"/>
      <c r="AB815" s="303" t="str">
        <f t="shared" si="41"/>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9"/>
        <v/>
      </c>
      <c r="T816" s="264" t="str">
        <f ca="1">IF(B816="","",IF(ISERROR(MATCH($J816,SorP!$B$1:$B$6230,0)),"",INDIRECT("'SorP'!$A$"&amp;MATCH($J816,SorP!$B$1:$B$6230,0))))</f>
        <v/>
      </c>
      <c r="U816" s="299"/>
      <c r="V816" s="300" t="e">
        <f>IF(C816="",NA(),MATCH($B816&amp;$C816,'Smelter Look-up'!$J:$J,0))</f>
        <v>#N/A</v>
      </c>
      <c r="W816" s="301"/>
      <c r="X816" s="301">
        <f t="shared" ca="1" si="40"/>
        <v>0</v>
      </c>
      <c r="Y816" s="301"/>
      <c r="Z816" s="301"/>
      <c r="AB816" s="303" t="str">
        <f t="shared" si="41"/>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9"/>
        <v/>
      </c>
      <c r="T817" s="264" t="str">
        <f ca="1">IF(B817="","",IF(ISERROR(MATCH($J817,SorP!$B$1:$B$6230,0)),"",INDIRECT("'SorP'!$A$"&amp;MATCH($J817,SorP!$B$1:$B$6230,0))))</f>
        <v/>
      </c>
      <c r="U817" s="299"/>
      <c r="V817" s="300" t="e">
        <f>IF(C817="",NA(),MATCH($B817&amp;$C817,'Smelter Look-up'!$J:$J,0))</f>
        <v>#N/A</v>
      </c>
      <c r="W817" s="301"/>
      <c r="X817" s="301">
        <f t="shared" ca="1" si="40"/>
        <v>0</v>
      </c>
      <c r="Y817" s="301"/>
      <c r="Z817" s="301"/>
      <c r="AB817" s="303" t="str">
        <f t="shared" si="41"/>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9"/>
        <v/>
      </c>
      <c r="T818" s="264" t="str">
        <f ca="1">IF(B818="","",IF(ISERROR(MATCH($J818,SorP!$B$1:$B$6230,0)),"",INDIRECT("'SorP'!$A$"&amp;MATCH($J818,SorP!$B$1:$B$6230,0))))</f>
        <v/>
      </c>
      <c r="U818" s="299"/>
      <c r="V818" s="300" t="e">
        <f>IF(C818="",NA(),MATCH($B818&amp;$C818,'Smelter Look-up'!$J:$J,0))</f>
        <v>#N/A</v>
      </c>
      <c r="W818" s="301"/>
      <c r="X818" s="301">
        <f t="shared" ca="1" si="40"/>
        <v>0</v>
      </c>
      <c r="Y818" s="301"/>
      <c r="Z818" s="301"/>
      <c r="AB818" s="303" t="str">
        <f t="shared" si="41"/>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9"/>
        <v/>
      </c>
      <c r="T819" s="264" t="str">
        <f ca="1">IF(B819="","",IF(ISERROR(MATCH($J819,SorP!$B$1:$B$6230,0)),"",INDIRECT("'SorP'!$A$"&amp;MATCH($J819,SorP!$B$1:$B$6230,0))))</f>
        <v/>
      </c>
      <c r="U819" s="299"/>
      <c r="V819" s="300" t="e">
        <f>IF(C819="",NA(),MATCH($B819&amp;$C819,'Smelter Look-up'!$J:$J,0))</f>
        <v>#N/A</v>
      </c>
      <c r="W819" s="301"/>
      <c r="X819" s="301">
        <f t="shared" ca="1" si="40"/>
        <v>0</v>
      </c>
      <c r="Y819" s="301"/>
      <c r="Z819" s="301"/>
      <c r="AB819" s="303" t="str">
        <f t="shared" si="41"/>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9"/>
        <v/>
      </c>
      <c r="T820" s="264" t="str">
        <f ca="1">IF(B820="","",IF(ISERROR(MATCH($J820,SorP!$B$1:$B$6230,0)),"",INDIRECT("'SorP'!$A$"&amp;MATCH($J820,SorP!$B$1:$B$6230,0))))</f>
        <v/>
      </c>
      <c r="U820" s="299"/>
      <c r="V820" s="300" t="e">
        <f>IF(C820="",NA(),MATCH($B820&amp;$C820,'Smelter Look-up'!$J:$J,0))</f>
        <v>#N/A</v>
      </c>
      <c r="W820" s="301"/>
      <c r="X820" s="301">
        <f t="shared" ca="1" si="40"/>
        <v>0</v>
      </c>
      <c r="Y820" s="301"/>
      <c r="Z820" s="301"/>
      <c r="AB820" s="303" t="str">
        <f t="shared" si="41"/>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9"/>
        <v/>
      </c>
      <c r="T821" s="264" t="str">
        <f ca="1">IF(B821="","",IF(ISERROR(MATCH($J821,SorP!$B$1:$B$6230,0)),"",INDIRECT("'SorP'!$A$"&amp;MATCH($J821,SorP!$B$1:$B$6230,0))))</f>
        <v/>
      </c>
      <c r="U821" s="299"/>
      <c r="V821" s="300" t="e">
        <f>IF(C821="",NA(),MATCH($B821&amp;$C821,'Smelter Look-up'!$J:$J,0))</f>
        <v>#N/A</v>
      </c>
      <c r="W821" s="301"/>
      <c r="X821" s="301">
        <f t="shared" ca="1" si="40"/>
        <v>0</v>
      </c>
      <c r="Y821" s="301"/>
      <c r="Z821" s="301"/>
      <c r="AB821" s="303" t="str">
        <f t="shared" si="41"/>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9"/>
        <v/>
      </c>
      <c r="T822" s="264" t="str">
        <f ca="1">IF(B822="","",IF(ISERROR(MATCH($J822,SorP!$B$1:$B$6230,0)),"",INDIRECT("'SorP'!$A$"&amp;MATCH($J822,SorP!$B$1:$B$6230,0))))</f>
        <v/>
      </c>
      <c r="U822" s="299"/>
      <c r="V822" s="300" t="e">
        <f>IF(C822="",NA(),MATCH($B822&amp;$C822,'Smelter Look-up'!$J:$J,0))</f>
        <v>#N/A</v>
      </c>
      <c r="W822" s="301"/>
      <c r="X822" s="301">
        <f t="shared" ca="1" si="40"/>
        <v>0</v>
      </c>
      <c r="Y822" s="301"/>
      <c r="Z822" s="301"/>
      <c r="AB822" s="303" t="str">
        <f t="shared" si="41"/>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9"/>
        <v/>
      </c>
      <c r="T823" s="264" t="str">
        <f ca="1">IF(B823="","",IF(ISERROR(MATCH($J823,SorP!$B$1:$B$6230,0)),"",INDIRECT("'SorP'!$A$"&amp;MATCH($J823,SorP!$B$1:$B$6230,0))))</f>
        <v/>
      </c>
      <c r="U823" s="299"/>
      <c r="V823" s="300" t="e">
        <f>IF(C823="",NA(),MATCH($B823&amp;$C823,'Smelter Look-up'!$J:$J,0))</f>
        <v>#N/A</v>
      </c>
      <c r="W823" s="301"/>
      <c r="X823" s="301">
        <f t="shared" ca="1" si="40"/>
        <v>0</v>
      </c>
      <c r="Y823" s="301"/>
      <c r="Z823" s="301"/>
      <c r="AB823" s="303" t="str">
        <f t="shared" si="41"/>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9"/>
        <v/>
      </c>
      <c r="T824" s="264" t="str">
        <f ca="1">IF(B824="","",IF(ISERROR(MATCH($J824,SorP!$B$1:$B$6230,0)),"",INDIRECT("'SorP'!$A$"&amp;MATCH($J824,SorP!$B$1:$B$6230,0))))</f>
        <v/>
      </c>
      <c r="U824" s="299"/>
      <c r="V824" s="300" t="e">
        <f>IF(C824="",NA(),MATCH($B824&amp;$C824,'Smelter Look-up'!$J:$J,0))</f>
        <v>#N/A</v>
      </c>
      <c r="W824" s="301"/>
      <c r="X824" s="301">
        <f t="shared" ca="1" si="40"/>
        <v>0</v>
      </c>
      <c r="Y824" s="301"/>
      <c r="Z824" s="301"/>
      <c r="AB824" s="303" t="str">
        <f t="shared" si="41"/>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9"/>
        <v/>
      </c>
      <c r="T825" s="264" t="str">
        <f ca="1">IF(B825="","",IF(ISERROR(MATCH($J825,SorP!$B$1:$B$6230,0)),"",INDIRECT("'SorP'!$A$"&amp;MATCH($J825,SorP!$B$1:$B$6230,0))))</f>
        <v/>
      </c>
      <c r="U825" s="299"/>
      <c r="V825" s="300" t="e">
        <f>IF(C825="",NA(),MATCH($B825&amp;$C825,'Smelter Look-up'!$J:$J,0))</f>
        <v>#N/A</v>
      </c>
      <c r="W825" s="301"/>
      <c r="X825" s="301">
        <f t="shared" ca="1" si="40"/>
        <v>0</v>
      </c>
      <c r="Y825" s="301"/>
      <c r="Z825" s="301"/>
      <c r="AB825" s="303" t="str">
        <f t="shared" si="41"/>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9"/>
        <v/>
      </c>
      <c r="T826" s="264" t="str">
        <f ca="1">IF(B826="","",IF(ISERROR(MATCH($J826,SorP!$B$1:$B$6230,0)),"",INDIRECT("'SorP'!$A$"&amp;MATCH($J826,SorP!$B$1:$B$6230,0))))</f>
        <v/>
      </c>
      <c r="U826" s="299"/>
      <c r="V826" s="300" t="e">
        <f>IF(C826="",NA(),MATCH($B826&amp;$C826,'Smelter Look-up'!$J:$J,0))</f>
        <v>#N/A</v>
      </c>
      <c r="W826" s="301"/>
      <c r="X826" s="301">
        <f t="shared" ca="1" si="40"/>
        <v>0</v>
      </c>
      <c r="Y826" s="301"/>
      <c r="Z826" s="301"/>
      <c r="AB826" s="303" t="str">
        <f t="shared" si="41"/>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9"/>
        <v/>
      </c>
      <c r="T827" s="264" t="str">
        <f ca="1">IF(B827="","",IF(ISERROR(MATCH($J827,SorP!$B$1:$B$6230,0)),"",INDIRECT("'SorP'!$A$"&amp;MATCH($J827,SorP!$B$1:$B$6230,0))))</f>
        <v/>
      </c>
      <c r="U827" s="299"/>
      <c r="V827" s="300" t="e">
        <f>IF(C827="",NA(),MATCH($B827&amp;$C827,'Smelter Look-up'!$J:$J,0))</f>
        <v>#N/A</v>
      </c>
      <c r="W827" s="301"/>
      <c r="X827" s="301">
        <f t="shared" ca="1" si="40"/>
        <v>0</v>
      </c>
      <c r="Y827" s="301"/>
      <c r="Z827" s="301"/>
      <c r="AB827" s="303" t="str">
        <f t="shared" si="41"/>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9"/>
        <v/>
      </c>
      <c r="T828" s="264" t="str">
        <f ca="1">IF(B828="","",IF(ISERROR(MATCH($J828,SorP!$B$1:$B$6230,0)),"",INDIRECT("'SorP'!$A$"&amp;MATCH($J828,SorP!$B$1:$B$6230,0))))</f>
        <v/>
      </c>
      <c r="U828" s="299"/>
      <c r="V828" s="300" t="e">
        <f>IF(C828="",NA(),MATCH($B828&amp;$C828,'Smelter Look-up'!$J:$J,0))</f>
        <v>#N/A</v>
      </c>
      <c r="W828" s="301"/>
      <c r="X828" s="301">
        <f t="shared" ca="1" si="40"/>
        <v>0</v>
      </c>
      <c r="Y828" s="301"/>
      <c r="Z828" s="301"/>
      <c r="AB828" s="303" t="str">
        <f t="shared" si="41"/>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9"/>
        <v/>
      </c>
      <c r="T829" s="264" t="str">
        <f ca="1">IF(B829="","",IF(ISERROR(MATCH($J829,SorP!$B$1:$B$6230,0)),"",INDIRECT("'SorP'!$A$"&amp;MATCH($J829,SorP!$B$1:$B$6230,0))))</f>
        <v/>
      </c>
      <c r="U829" s="299"/>
      <c r="V829" s="300" t="e">
        <f>IF(C829="",NA(),MATCH($B829&amp;$C829,'Smelter Look-up'!$J:$J,0))</f>
        <v>#N/A</v>
      </c>
      <c r="W829" s="301"/>
      <c r="X829" s="301">
        <f t="shared" ca="1" si="40"/>
        <v>0</v>
      </c>
      <c r="Y829" s="301"/>
      <c r="Z829" s="301"/>
      <c r="AB829" s="303" t="str">
        <f t="shared" si="41"/>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9"/>
        <v/>
      </c>
      <c r="T830" s="264" t="str">
        <f ca="1">IF(B830="","",IF(ISERROR(MATCH($J830,SorP!$B$1:$B$6230,0)),"",INDIRECT("'SorP'!$A$"&amp;MATCH($J830,SorP!$B$1:$B$6230,0))))</f>
        <v/>
      </c>
      <c r="U830" s="299"/>
      <c r="V830" s="300" t="e">
        <f>IF(C830="",NA(),MATCH($B830&amp;$C830,'Smelter Look-up'!$J:$J,0))</f>
        <v>#N/A</v>
      </c>
      <c r="W830" s="301"/>
      <c r="X830" s="301">
        <f t="shared" ca="1" si="40"/>
        <v>0</v>
      </c>
      <c r="Y830" s="301"/>
      <c r="Z830" s="301"/>
      <c r="AB830" s="303" t="str">
        <f t="shared" si="41"/>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9"/>
        <v/>
      </c>
      <c r="T831" s="264" t="str">
        <f ca="1">IF(B831="","",IF(ISERROR(MATCH($J831,SorP!$B$1:$B$6230,0)),"",INDIRECT("'SorP'!$A$"&amp;MATCH($J831,SorP!$B$1:$B$6230,0))))</f>
        <v/>
      </c>
      <c r="U831" s="299"/>
      <c r="V831" s="300" t="e">
        <f>IF(C831="",NA(),MATCH($B831&amp;$C831,'Smelter Look-up'!$J:$J,0))</f>
        <v>#N/A</v>
      </c>
      <c r="W831" s="301"/>
      <c r="X831" s="301">
        <f t="shared" ca="1" si="40"/>
        <v>0</v>
      </c>
      <c r="Y831" s="301"/>
      <c r="Z831" s="301"/>
      <c r="AB831" s="303" t="str">
        <f t="shared" si="41"/>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9"/>
        <v/>
      </c>
      <c r="T832" s="264" t="str">
        <f ca="1">IF(B832="","",IF(ISERROR(MATCH($J832,SorP!$B$1:$B$6230,0)),"",INDIRECT("'SorP'!$A$"&amp;MATCH($J832,SorP!$B$1:$B$6230,0))))</f>
        <v/>
      </c>
      <c r="U832" s="299"/>
      <c r="V832" s="300" t="e">
        <f>IF(C832="",NA(),MATCH($B832&amp;$C832,'Smelter Look-up'!$J:$J,0))</f>
        <v>#N/A</v>
      </c>
      <c r="W832" s="301"/>
      <c r="X832" s="301">
        <f t="shared" ca="1" si="40"/>
        <v>0</v>
      </c>
      <c r="Y832" s="301"/>
      <c r="Z832" s="301"/>
      <c r="AB832" s="303" t="str">
        <f t="shared" si="41"/>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9"/>
        <v/>
      </c>
      <c r="T833" s="264" t="str">
        <f ca="1">IF(B833="","",IF(ISERROR(MATCH($J833,SorP!$B$1:$B$6230,0)),"",INDIRECT("'SorP'!$A$"&amp;MATCH($J833,SorP!$B$1:$B$6230,0))))</f>
        <v/>
      </c>
      <c r="U833" s="299"/>
      <c r="V833" s="300" t="e">
        <f>IF(C833="",NA(),MATCH($B833&amp;$C833,'Smelter Look-up'!$J:$J,0))</f>
        <v>#N/A</v>
      </c>
      <c r="W833" s="301"/>
      <c r="X833" s="301">
        <f t="shared" ca="1" si="40"/>
        <v>0</v>
      </c>
      <c r="Y833" s="301"/>
      <c r="Z833" s="301"/>
      <c r="AB833" s="303" t="str">
        <f t="shared" si="41"/>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9"/>
        <v/>
      </c>
      <c r="T834" s="264" t="str">
        <f ca="1">IF(B834="","",IF(ISERROR(MATCH($J834,SorP!$B$1:$B$6230,0)),"",INDIRECT("'SorP'!$A$"&amp;MATCH($J834,SorP!$B$1:$B$6230,0))))</f>
        <v/>
      </c>
      <c r="U834" s="299"/>
      <c r="V834" s="300" t="e">
        <f>IF(C834="",NA(),MATCH($B834&amp;$C834,'Smelter Look-up'!$J:$J,0))</f>
        <v>#N/A</v>
      </c>
      <c r="W834" s="301"/>
      <c r="X834" s="301">
        <f t="shared" ca="1" si="40"/>
        <v>0</v>
      </c>
      <c r="Y834" s="301"/>
      <c r="Z834" s="301"/>
      <c r="AB834" s="303" t="str">
        <f t="shared" si="41"/>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9"/>
        <v/>
      </c>
      <c r="T835" s="264" t="str">
        <f ca="1">IF(B835="","",IF(ISERROR(MATCH($J835,SorP!$B$1:$B$6230,0)),"",INDIRECT("'SorP'!$A$"&amp;MATCH($J835,SorP!$B$1:$B$6230,0))))</f>
        <v/>
      </c>
      <c r="U835" s="299"/>
      <c r="V835" s="300" t="e">
        <f>IF(C835="",NA(),MATCH($B835&amp;$C835,'Smelter Look-up'!$J:$J,0))</f>
        <v>#N/A</v>
      </c>
      <c r="W835" s="301"/>
      <c r="X835" s="301">
        <f t="shared" ca="1" si="40"/>
        <v>0</v>
      </c>
      <c r="Y835" s="301"/>
      <c r="Z835" s="301"/>
      <c r="AB835" s="303" t="str">
        <f t="shared" si="41"/>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9"/>
        <v/>
      </c>
      <c r="T836" s="264" t="str">
        <f ca="1">IF(B836="","",IF(ISERROR(MATCH($J836,SorP!$B$1:$B$6230,0)),"",INDIRECT("'SorP'!$A$"&amp;MATCH($J836,SorP!$B$1:$B$6230,0))))</f>
        <v/>
      </c>
      <c r="U836" s="299"/>
      <c r="V836" s="300" t="e">
        <f>IF(C836="",NA(),MATCH($B836&amp;$C836,'Smelter Look-up'!$J:$J,0))</f>
        <v>#N/A</v>
      </c>
      <c r="W836" s="301"/>
      <c r="X836" s="301">
        <f t="shared" ca="1" si="40"/>
        <v>0</v>
      </c>
      <c r="Y836" s="301"/>
      <c r="Z836" s="301"/>
      <c r="AB836" s="303" t="str">
        <f t="shared" si="41"/>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9"/>
        <v/>
      </c>
      <c r="T837" s="264" t="str">
        <f ca="1">IF(B837="","",IF(ISERROR(MATCH($J837,SorP!$B$1:$B$6230,0)),"",INDIRECT("'SorP'!$A$"&amp;MATCH($J837,SorP!$B$1:$B$6230,0))))</f>
        <v/>
      </c>
      <c r="U837" s="299"/>
      <c r="V837" s="300" t="e">
        <f>IF(C837="",NA(),MATCH($B837&amp;$C837,'Smelter Look-up'!$J:$J,0))</f>
        <v>#N/A</v>
      </c>
      <c r="W837" s="301"/>
      <c r="X837" s="301">
        <f t="shared" ca="1" si="40"/>
        <v>0</v>
      </c>
      <c r="Y837" s="301"/>
      <c r="Z837" s="301"/>
      <c r="AB837" s="303" t="str">
        <f t="shared" si="41"/>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2">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3">IF(AND(C838="Smelter not listed",OR(LEN(D838)=0,LEN(E838)=0)),1,0)</f>
        <v>0</v>
      </c>
      <c r="Y838" s="301"/>
      <c r="Z838" s="301"/>
      <c r="AB838" s="303" t="str">
        <f t="shared" ref="AB838:AB901" si="44">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2"/>
        <v/>
      </c>
      <c r="T839" s="264" t="str">
        <f ca="1">IF(B839="","",IF(ISERROR(MATCH($J839,SorP!$B$1:$B$6230,0)),"",INDIRECT("'SorP'!$A$"&amp;MATCH($J839,SorP!$B$1:$B$6230,0))))</f>
        <v/>
      </c>
      <c r="U839" s="299"/>
      <c r="V839" s="300" t="e">
        <f>IF(C839="",NA(),MATCH($B839&amp;$C839,'Smelter Look-up'!$J:$J,0))</f>
        <v>#N/A</v>
      </c>
      <c r="W839" s="301"/>
      <c r="X839" s="301">
        <f t="shared" ca="1" si="43"/>
        <v>0</v>
      </c>
      <c r="Y839" s="301"/>
      <c r="Z839" s="301"/>
      <c r="AB839" s="303" t="str">
        <f t="shared" si="44"/>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2"/>
        <v/>
      </c>
      <c r="T840" s="264" t="str">
        <f ca="1">IF(B840="","",IF(ISERROR(MATCH($J840,SorP!$B$1:$B$6230,0)),"",INDIRECT("'SorP'!$A$"&amp;MATCH($J840,SorP!$B$1:$B$6230,0))))</f>
        <v/>
      </c>
      <c r="U840" s="299"/>
      <c r="V840" s="300" t="e">
        <f>IF(C840="",NA(),MATCH($B840&amp;$C840,'Smelter Look-up'!$J:$J,0))</f>
        <v>#N/A</v>
      </c>
      <c r="W840" s="301"/>
      <c r="X840" s="301">
        <f t="shared" ca="1" si="43"/>
        <v>0</v>
      </c>
      <c r="Y840" s="301"/>
      <c r="Z840" s="301"/>
      <c r="AB840" s="303" t="str">
        <f t="shared" si="44"/>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2"/>
        <v/>
      </c>
      <c r="T841" s="264" t="str">
        <f ca="1">IF(B841="","",IF(ISERROR(MATCH($J841,SorP!$B$1:$B$6230,0)),"",INDIRECT("'SorP'!$A$"&amp;MATCH($J841,SorP!$B$1:$B$6230,0))))</f>
        <v/>
      </c>
      <c r="U841" s="299"/>
      <c r="V841" s="300" t="e">
        <f>IF(C841="",NA(),MATCH($B841&amp;$C841,'Smelter Look-up'!$J:$J,0))</f>
        <v>#N/A</v>
      </c>
      <c r="W841" s="301"/>
      <c r="X841" s="301">
        <f t="shared" ca="1" si="43"/>
        <v>0</v>
      </c>
      <c r="Y841" s="301"/>
      <c r="Z841" s="301"/>
      <c r="AB841" s="303" t="str">
        <f t="shared" si="44"/>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2"/>
        <v/>
      </c>
      <c r="T842" s="264" t="str">
        <f ca="1">IF(B842="","",IF(ISERROR(MATCH($J842,SorP!$B$1:$B$6230,0)),"",INDIRECT("'SorP'!$A$"&amp;MATCH($J842,SorP!$B$1:$B$6230,0))))</f>
        <v/>
      </c>
      <c r="U842" s="299"/>
      <c r="V842" s="300" t="e">
        <f>IF(C842="",NA(),MATCH($B842&amp;$C842,'Smelter Look-up'!$J:$J,0))</f>
        <v>#N/A</v>
      </c>
      <c r="W842" s="301"/>
      <c r="X842" s="301">
        <f t="shared" ca="1" si="43"/>
        <v>0</v>
      </c>
      <c r="Y842" s="301"/>
      <c r="Z842" s="301"/>
      <c r="AB842" s="303" t="str">
        <f t="shared" si="44"/>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2"/>
        <v/>
      </c>
      <c r="T843" s="264" t="str">
        <f ca="1">IF(B843="","",IF(ISERROR(MATCH($J843,SorP!$B$1:$B$6230,0)),"",INDIRECT("'SorP'!$A$"&amp;MATCH($J843,SorP!$B$1:$B$6230,0))))</f>
        <v/>
      </c>
      <c r="U843" s="299"/>
      <c r="V843" s="300" t="e">
        <f>IF(C843="",NA(),MATCH($B843&amp;$C843,'Smelter Look-up'!$J:$J,0))</f>
        <v>#N/A</v>
      </c>
      <c r="W843" s="301"/>
      <c r="X843" s="301">
        <f t="shared" ca="1" si="43"/>
        <v>0</v>
      </c>
      <c r="Y843" s="301"/>
      <c r="Z843" s="301"/>
      <c r="AB843" s="303" t="str">
        <f t="shared" si="44"/>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2"/>
        <v/>
      </c>
      <c r="T844" s="264" t="str">
        <f ca="1">IF(B844="","",IF(ISERROR(MATCH($J844,SorP!$B$1:$B$6230,0)),"",INDIRECT("'SorP'!$A$"&amp;MATCH($J844,SorP!$B$1:$B$6230,0))))</f>
        <v/>
      </c>
      <c r="U844" s="299"/>
      <c r="V844" s="300" t="e">
        <f>IF(C844="",NA(),MATCH($B844&amp;$C844,'Smelter Look-up'!$J:$J,0))</f>
        <v>#N/A</v>
      </c>
      <c r="W844" s="301"/>
      <c r="X844" s="301">
        <f t="shared" ca="1" si="43"/>
        <v>0</v>
      </c>
      <c r="Y844" s="301"/>
      <c r="Z844" s="301"/>
      <c r="AB844" s="303" t="str">
        <f t="shared" si="44"/>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2"/>
        <v/>
      </c>
      <c r="T845" s="264" t="str">
        <f ca="1">IF(B845="","",IF(ISERROR(MATCH($J845,SorP!$B$1:$B$6230,0)),"",INDIRECT("'SorP'!$A$"&amp;MATCH($J845,SorP!$B$1:$B$6230,0))))</f>
        <v/>
      </c>
      <c r="U845" s="299"/>
      <c r="V845" s="300" t="e">
        <f>IF(C845="",NA(),MATCH($B845&amp;$C845,'Smelter Look-up'!$J:$J,0))</f>
        <v>#N/A</v>
      </c>
      <c r="W845" s="301"/>
      <c r="X845" s="301">
        <f t="shared" ca="1" si="43"/>
        <v>0</v>
      </c>
      <c r="Y845" s="301"/>
      <c r="Z845" s="301"/>
      <c r="AB845" s="303" t="str">
        <f t="shared" si="44"/>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2"/>
        <v/>
      </c>
      <c r="T846" s="264" t="str">
        <f ca="1">IF(B846="","",IF(ISERROR(MATCH($J846,SorP!$B$1:$B$6230,0)),"",INDIRECT("'SorP'!$A$"&amp;MATCH($J846,SorP!$B$1:$B$6230,0))))</f>
        <v/>
      </c>
      <c r="U846" s="299"/>
      <c r="V846" s="300" t="e">
        <f>IF(C846="",NA(),MATCH($B846&amp;$C846,'Smelter Look-up'!$J:$J,0))</f>
        <v>#N/A</v>
      </c>
      <c r="W846" s="301"/>
      <c r="X846" s="301">
        <f t="shared" ca="1" si="43"/>
        <v>0</v>
      </c>
      <c r="Y846" s="301"/>
      <c r="Z846" s="301"/>
      <c r="AB846" s="303" t="str">
        <f t="shared" si="44"/>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2"/>
        <v/>
      </c>
      <c r="T847" s="264" t="str">
        <f ca="1">IF(B847="","",IF(ISERROR(MATCH($J847,SorP!$B$1:$B$6230,0)),"",INDIRECT("'SorP'!$A$"&amp;MATCH($J847,SorP!$B$1:$B$6230,0))))</f>
        <v/>
      </c>
      <c r="U847" s="299"/>
      <c r="V847" s="300" t="e">
        <f>IF(C847="",NA(),MATCH($B847&amp;$C847,'Smelter Look-up'!$J:$J,0))</f>
        <v>#N/A</v>
      </c>
      <c r="W847" s="301"/>
      <c r="X847" s="301">
        <f t="shared" ca="1" si="43"/>
        <v>0</v>
      </c>
      <c r="Y847" s="301"/>
      <c r="Z847" s="301"/>
      <c r="AB847" s="303" t="str">
        <f t="shared" si="44"/>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2"/>
        <v/>
      </c>
      <c r="T848" s="264" t="str">
        <f ca="1">IF(B848="","",IF(ISERROR(MATCH($J848,SorP!$B$1:$B$6230,0)),"",INDIRECT("'SorP'!$A$"&amp;MATCH($J848,SorP!$B$1:$B$6230,0))))</f>
        <v/>
      </c>
      <c r="U848" s="299"/>
      <c r="V848" s="300" t="e">
        <f>IF(C848="",NA(),MATCH($B848&amp;$C848,'Smelter Look-up'!$J:$J,0))</f>
        <v>#N/A</v>
      </c>
      <c r="W848" s="301"/>
      <c r="X848" s="301">
        <f t="shared" ca="1" si="43"/>
        <v>0</v>
      </c>
      <c r="Y848" s="301"/>
      <c r="Z848" s="301"/>
      <c r="AB848" s="303" t="str">
        <f t="shared" si="44"/>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2"/>
        <v/>
      </c>
      <c r="T849" s="264" t="str">
        <f ca="1">IF(B849="","",IF(ISERROR(MATCH($J849,SorP!$B$1:$B$6230,0)),"",INDIRECT("'SorP'!$A$"&amp;MATCH($J849,SorP!$B$1:$B$6230,0))))</f>
        <v/>
      </c>
      <c r="U849" s="299"/>
      <c r="V849" s="300" t="e">
        <f>IF(C849="",NA(),MATCH($B849&amp;$C849,'Smelter Look-up'!$J:$J,0))</f>
        <v>#N/A</v>
      </c>
      <c r="W849" s="301"/>
      <c r="X849" s="301">
        <f t="shared" ca="1" si="43"/>
        <v>0</v>
      </c>
      <c r="Y849" s="301"/>
      <c r="Z849" s="301"/>
      <c r="AB849" s="303" t="str">
        <f t="shared" si="44"/>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2"/>
        <v/>
      </c>
      <c r="T850" s="264" t="str">
        <f ca="1">IF(B850="","",IF(ISERROR(MATCH($J850,SorP!$B$1:$B$6230,0)),"",INDIRECT("'SorP'!$A$"&amp;MATCH($J850,SorP!$B$1:$B$6230,0))))</f>
        <v/>
      </c>
      <c r="U850" s="299"/>
      <c r="V850" s="300" t="e">
        <f>IF(C850="",NA(),MATCH($B850&amp;$C850,'Smelter Look-up'!$J:$J,0))</f>
        <v>#N/A</v>
      </c>
      <c r="W850" s="301"/>
      <c r="X850" s="301">
        <f t="shared" ca="1" si="43"/>
        <v>0</v>
      </c>
      <c r="Y850" s="301"/>
      <c r="Z850" s="301"/>
      <c r="AB850" s="303" t="str">
        <f t="shared" si="44"/>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2"/>
        <v/>
      </c>
      <c r="T851" s="264" t="str">
        <f ca="1">IF(B851="","",IF(ISERROR(MATCH($J851,SorP!$B$1:$B$6230,0)),"",INDIRECT("'SorP'!$A$"&amp;MATCH($J851,SorP!$B$1:$B$6230,0))))</f>
        <v/>
      </c>
      <c r="U851" s="299"/>
      <c r="V851" s="300" t="e">
        <f>IF(C851="",NA(),MATCH($B851&amp;$C851,'Smelter Look-up'!$J:$J,0))</f>
        <v>#N/A</v>
      </c>
      <c r="W851" s="301"/>
      <c r="X851" s="301">
        <f t="shared" ca="1" si="43"/>
        <v>0</v>
      </c>
      <c r="Y851" s="301"/>
      <c r="Z851" s="301"/>
      <c r="AB851" s="303" t="str">
        <f t="shared" si="44"/>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2"/>
        <v/>
      </c>
      <c r="T852" s="264" t="str">
        <f ca="1">IF(B852="","",IF(ISERROR(MATCH($J852,SorP!$B$1:$B$6230,0)),"",INDIRECT("'SorP'!$A$"&amp;MATCH($J852,SorP!$B$1:$B$6230,0))))</f>
        <v/>
      </c>
      <c r="U852" s="299"/>
      <c r="V852" s="300" t="e">
        <f>IF(C852="",NA(),MATCH($B852&amp;$C852,'Smelter Look-up'!$J:$J,0))</f>
        <v>#N/A</v>
      </c>
      <c r="W852" s="301"/>
      <c r="X852" s="301">
        <f t="shared" ca="1" si="43"/>
        <v>0</v>
      </c>
      <c r="Y852" s="301"/>
      <c r="Z852" s="301"/>
      <c r="AB852" s="303" t="str">
        <f t="shared" si="44"/>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2"/>
        <v/>
      </c>
      <c r="T853" s="264" t="str">
        <f ca="1">IF(B853="","",IF(ISERROR(MATCH($J853,SorP!$B$1:$B$6230,0)),"",INDIRECT("'SorP'!$A$"&amp;MATCH($J853,SorP!$B$1:$B$6230,0))))</f>
        <v/>
      </c>
      <c r="U853" s="299"/>
      <c r="V853" s="300" t="e">
        <f>IF(C853="",NA(),MATCH($B853&amp;$C853,'Smelter Look-up'!$J:$J,0))</f>
        <v>#N/A</v>
      </c>
      <c r="W853" s="301"/>
      <c r="X853" s="301">
        <f t="shared" ca="1" si="43"/>
        <v>0</v>
      </c>
      <c r="Y853" s="301"/>
      <c r="Z853" s="301"/>
      <c r="AB853" s="303" t="str">
        <f t="shared" si="44"/>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2"/>
        <v/>
      </c>
      <c r="T854" s="264" t="str">
        <f ca="1">IF(B854="","",IF(ISERROR(MATCH($J854,SorP!$B$1:$B$6230,0)),"",INDIRECT("'SorP'!$A$"&amp;MATCH($J854,SorP!$B$1:$B$6230,0))))</f>
        <v/>
      </c>
      <c r="U854" s="299"/>
      <c r="V854" s="300" t="e">
        <f>IF(C854="",NA(),MATCH($B854&amp;$C854,'Smelter Look-up'!$J:$J,0))</f>
        <v>#N/A</v>
      </c>
      <c r="W854" s="301"/>
      <c r="X854" s="301">
        <f t="shared" ca="1" si="43"/>
        <v>0</v>
      </c>
      <c r="Y854" s="301"/>
      <c r="Z854" s="301"/>
      <c r="AB854" s="303" t="str">
        <f t="shared" si="44"/>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2"/>
        <v/>
      </c>
      <c r="T855" s="264" t="str">
        <f ca="1">IF(B855="","",IF(ISERROR(MATCH($J855,SorP!$B$1:$B$6230,0)),"",INDIRECT("'SorP'!$A$"&amp;MATCH($J855,SorP!$B$1:$B$6230,0))))</f>
        <v/>
      </c>
      <c r="U855" s="299"/>
      <c r="V855" s="300" t="e">
        <f>IF(C855="",NA(),MATCH($B855&amp;$C855,'Smelter Look-up'!$J:$J,0))</f>
        <v>#N/A</v>
      </c>
      <c r="W855" s="301"/>
      <c r="X855" s="301">
        <f t="shared" ca="1" si="43"/>
        <v>0</v>
      </c>
      <c r="Y855" s="301"/>
      <c r="Z855" s="301"/>
      <c r="AB855" s="303" t="str">
        <f t="shared" si="44"/>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2"/>
        <v/>
      </c>
      <c r="T856" s="264" t="str">
        <f ca="1">IF(B856="","",IF(ISERROR(MATCH($J856,SorP!$B$1:$B$6230,0)),"",INDIRECT("'SorP'!$A$"&amp;MATCH($J856,SorP!$B$1:$B$6230,0))))</f>
        <v/>
      </c>
      <c r="U856" s="299"/>
      <c r="V856" s="300" t="e">
        <f>IF(C856="",NA(),MATCH($B856&amp;$C856,'Smelter Look-up'!$J:$J,0))</f>
        <v>#N/A</v>
      </c>
      <c r="W856" s="301"/>
      <c r="X856" s="301">
        <f t="shared" ca="1" si="43"/>
        <v>0</v>
      </c>
      <c r="Y856" s="301"/>
      <c r="Z856" s="301"/>
      <c r="AB856" s="303" t="str">
        <f t="shared" si="44"/>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2"/>
        <v/>
      </c>
      <c r="T857" s="264" t="str">
        <f ca="1">IF(B857="","",IF(ISERROR(MATCH($J857,SorP!$B$1:$B$6230,0)),"",INDIRECT("'SorP'!$A$"&amp;MATCH($J857,SorP!$B$1:$B$6230,0))))</f>
        <v/>
      </c>
      <c r="U857" s="299"/>
      <c r="V857" s="300" t="e">
        <f>IF(C857="",NA(),MATCH($B857&amp;$C857,'Smelter Look-up'!$J:$J,0))</f>
        <v>#N/A</v>
      </c>
      <c r="W857" s="301"/>
      <c r="X857" s="301">
        <f t="shared" ca="1" si="43"/>
        <v>0</v>
      </c>
      <c r="Y857" s="301"/>
      <c r="Z857" s="301"/>
      <c r="AB857" s="303" t="str">
        <f t="shared" si="44"/>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2"/>
        <v/>
      </c>
      <c r="T858" s="264" t="str">
        <f ca="1">IF(B858="","",IF(ISERROR(MATCH($J858,SorP!$B$1:$B$6230,0)),"",INDIRECT("'SorP'!$A$"&amp;MATCH($J858,SorP!$B$1:$B$6230,0))))</f>
        <v/>
      </c>
      <c r="U858" s="299"/>
      <c r="V858" s="300" t="e">
        <f>IF(C858="",NA(),MATCH($B858&amp;$C858,'Smelter Look-up'!$J:$J,0))</f>
        <v>#N/A</v>
      </c>
      <c r="W858" s="301"/>
      <c r="X858" s="301">
        <f t="shared" ca="1" si="43"/>
        <v>0</v>
      </c>
      <c r="Y858" s="301"/>
      <c r="Z858" s="301"/>
      <c r="AB858" s="303" t="str">
        <f t="shared" si="44"/>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2"/>
        <v/>
      </c>
      <c r="T859" s="264" t="str">
        <f ca="1">IF(B859="","",IF(ISERROR(MATCH($J859,SorP!$B$1:$B$6230,0)),"",INDIRECT("'SorP'!$A$"&amp;MATCH($J859,SorP!$B$1:$B$6230,0))))</f>
        <v/>
      </c>
      <c r="U859" s="299"/>
      <c r="V859" s="300" t="e">
        <f>IF(C859="",NA(),MATCH($B859&amp;$C859,'Smelter Look-up'!$J:$J,0))</f>
        <v>#N/A</v>
      </c>
      <c r="W859" s="301"/>
      <c r="X859" s="301">
        <f t="shared" ca="1" si="43"/>
        <v>0</v>
      </c>
      <c r="Y859" s="301"/>
      <c r="Z859" s="301"/>
      <c r="AB859" s="303" t="str">
        <f t="shared" si="44"/>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2"/>
        <v/>
      </c>
      <c r="T860" s="264" t="str">
        <f ca="1">IF(B860="","",IF(ISERROR(MATCH($J860,SorP!$B$1:$B$6230,0)),"",INDIRECT("'SorP'!$A$"&amp;MATCH($J860,SorP!$B$1:$B$6230,0))))</f>
        <v/>
      </c>
      <c r="U860" s="299"/>
      <c r="V860" s="300" t="e">
        <f>IF(C860="",NA(),MATCH($B860&amp;$C860,'Smelter Look-up'!$J:$J,0))</f>
        <v>#N/A</v>
      </c>
      <c r="W860" s="301"/>
      <c r="X860" s="301">
        <f t="shared" ca="1" si="43"/>
        <v>0</v>
      </c>
      <c r="Y860" s="301"/>
      <c r="Z860" s="301"/>
      <c r="AB860" s="303" t="str">
        <f t="shared" si="44"/>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2"/>
        <v/>
      </c>
      <c r="T861" s="264" t="str">
        <f ca="1">IF(B861="","",IF(ISERROR(MATCH($J861,SorP!$B$1:$B$6230,0)),"",INDIRECT("'SorP'!$A$"&amp;MATCH($J861,SorP!$B$1:$B$6230,0))))</f>
        <v/>
      </c>
      <c r="U861" s="299"/>
      <c r="V861" s="300" t="e">
        <f>IF(C861="",NA(),MATCH($B861&amp;$C861,'Smelter Look-up'!$J:$J,0))</f>
        <v>#N/A</v>
      </c>
      <c r="W861" s="301"/>
      <c r="X861" s="301">
        <f t="shared" ca="1" si="43"/>
        <v>0</v>
      </c>
      <c r="Y861" s="301"/>
      <c r="Z861" s="301"/>
      <c r="AB861" s="303" t="str">
        <f t="shared" si="44"/>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2"/>
        <v/>
      </c>
      <c r="T862" s="264" t="str">
        <f ca="1">IF(B862="","",IF(ISERROR(MATCH($J862,SorP!$B$1:$B$6230,0)),"",INDIRECT("'SorP'!$A$"&amp;MATCH($J862,SorP!$B$1:$B$6230,0))))</f>
        <v/>
      </c>
      <c r="U862" s="299"/>
      <c r="V862" s="300" t="e">
        <f>IF(C862="",NA(),MATCH($B862&amp;$C862,'Smelter Look-up'!$J:$J,0))</f>
        <v>#N/A</v>
      </c>
      <c r="W862" s="301"/>
      <c r="X862" s="301">
        <f t="shared" ca="1" si="43"/>
        <v>0</v>
      </c>
      <c r="Y862" s="301"/>
      <c r="Z862" s="301"/>
      <c r="AB862" s="303" t="str">
        <f t="shared" si="44"/>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2"/>
        <v/>
      </c>
      <c r="T863" s="264" t="str">
        <f ca="1">IF(B863="","",IF(ISERROR(MATCH($J863,SorP!$B$1:$B$6230,0)),"",INDIRECT("'SorP'!$A$"&amp;MATCH($J863,SorP!$B$1:$B$6230,0))))</f>
        <v/>
      </c>
      <c r="U863" s="299"/>
      <c r="V863" s="300" t="e">
        <f>IF(C863="",NA(),MATCH($B863&amp;$C863,'Smelter Look-up'!$J:$J,0))</f>
        <v>#N/A</v>
      </c>
      <c r="W863" s="301"/>
      <c r="X863" s="301">
        <f t="shared" ca="1" si="43"/>
        <v>0</v>
      </c>
      <c r="Y863" s="301"/>
      <c r="Z863" s="301"/>
      <c r="AB863" s="303" t="str">
        <f t="shared" si="44"/>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2"/>
        <v/>
      </c>
      <c r="T864" s="264" t="str">
        <f ca="1">IF(B864="","",IF(ISERROR(MATCH($J864,SorP!$B$1:$B$6230,0)),"",INDIRECT("'SorP'!$A$"&amp;MATCH($J864,SorP!$B$1:$B$6230,0))))</f>
        <v/>
      </c>
      <c r="U864" s="299"/>
      <c r="V864" s="300" t="e">
        <f>IF(C864="",NA(),MATCH($B864&amp;$C864,'Smelter Look-up'!$J:$J,0))</f>
        <v>#N/A</v>
      </c>
      <c r="W864" s="301"/>
      <c r="X864" s="301">
        <f t="shared" ca="1" si="43"/>
        <v>0</v>
      </c>
      <c r="Y864" s="301"/>
      <c r="Z864" s="301"/>
      <c r="AB864" s="303" t="str">
        <f t="shared" si="44"/>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2"/>
        <v/>
      </c>
      <c r="T865" s="264" t="str">
        <f ca="1">IF(B865="","",IF(ISERROR(MATCH($J865,SorP!$B$1:$B$6230,0)),"",INDIRECT("'SorP'!$A$"&amp;MATCH($J865,SorP!$B$1:$B$6230,0))))</f>
        <v/>
      </c>
      <c r="U865" s="299"/>
      <c r="V865" s="300" t="e">
        <f>IF(C865="",NA(),MATCH($B865&amp;$C865,'Smelter Look-up'!$J:$J,0))</f>
        <v>#N/A</v>
      </c>
      <c r="W865" s="301"/>
      <c r="X865" s="301">
        <f t="shared" ca="1" si="43"/>
        <v>0</v>
      </c>
      <c r="Y865" s="301"/>
      <c r="Z865" s="301"/>
      <c r="AB865" s="303" t="str">
        <f t="shared" si="44"/>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2"/>
        <v/>
      </c>
      <c r="T866" s="264" t="str">
        <f ca="1">IF(B866="","",IF(ISERROR(MATCH($J866,SorP!$B$1:$B$6230,0)),"",INDIRECT("'SorP'!$A$"&amp;MATCH($J866,SorP!$B$1:$B$6230,0))))</f>
        <v/>
      </c>
      <c r="U866" s="299"/>
      <c r="V866" s="300" t="e">
        <f>IF(C866="",NA(),MATCH($B866&amp;$C866,'Smelter Look-up'!$J:$J,0))</f>
        <v>#N/A</v>
      </c>
      <c r="W866" s="301"/>
      <c r="X866" s="301">
        <f t="shared" ca="1" si="43"/>
        <v>0</v>
      </c>
      <c r="Y866" s="301"/>
      <c r="Z866" s="301"/>
      <c r="AB866" s="303" t="str">
        <f t="shared" si="44"/>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2"/>
        <v/>
      </c>
      <c r="T867" s="264" t="str">
        <f ca="1">IF(B867="","",IF(ISERROR(MATCH($J867,SorP!$B$1:$B$6230,0)),"",INDIRECT("'SorP'!$A$"&amp;MATCH($J867,SorP!$B$1:$B$6230,0))))</f>
        <v/>
      </c>
      <c r="U867" s="299"/>
      <c r="V867" s="300" t="e">
        <f>IF(C867="",NA(),MATCH($B867&amp;$C867,'Smelter Look-up'!$J:$J,0))</f>
        <v>#N/A</v>
      </c>
      <c r="W867" s="301"/>
      <c r="X867" s="301">
        <f t="shared" ca="1" si="43"/>
        <v>0</v>
      </c>
      <c r="Y867" s="301"/>
      <c r="Z867" s="301"/>
      <c r="AB867" s="303" t="str">
        <f t="shared" si="44"/>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2"/>
        <v/>
      </c>
      <c r="T868" s="264" t="str">
        <f ca="1">IF(B868="","",IF(ISERROR(MATCH($J868,SorP!$B$1:$B$6230,0)),"",INDIRECT("'SorP'!$A$"&amp;MATCH($J868,SorP!$B$1:$B$6230,0))))</f>
        <v/>
      </c>
      <c r="U868" s="299"/>
      <c r="V868" s="300" t="e">
        <f>IF(C868="",NA(),MATCH($B868&amp;$C868,'Smelter Look-up'!$J:$J,0))</f>
        <v>#N/A</v>
      </c>
      <c r="W868" s="301"/>
      <c r="X868" s="301">
        <f t="shared" ca="1" si="43"/>
        <v>0</v>
      </c>
      <c r="Y868" s="301"/>
      <c r="Z868" s="301"/>
      <c r="AB868" s="303" t="str">
        <f t="shared" si="44"/>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2"/>
        <v/>
      </c>
      <c r="T869" s="264" t="str">
        <f ca="1">IF(B869="","",IF(ISERROR(MATCH($J869,SorP!$B$1:$B$6230,0)),"",INDIRECT("'SorP'!$A$"&amp;MATCH($J869,SorP!$B$1:$B$6230,0))))</f>
        <v/>
      </c>
      <c r="U869" s="299"/>
      <c r="V869" s="300" t="e">
        <f>IF(C869="",NA(),MATCH($B869&amp;$C869,'Smelter Look-up'!$J:$J,0))</f>
        <v>#N/A</v>
      </c>
      <c r="W869" s="301"/>
      <c r="X869" s="301">
        <f t="shared" ca="1" si="43"/>
        <v>0</v>
      </c>
      <c r="Y869" s="301"/>
      <c r="Z869" s="301"/>
      <c r="AB869" s="303" t="str">
        <f t="shared" si="44"/>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2"/>
        <v/>
      </c>
      <c r="T870" s="264" t="str">
        <f ca="1">IF(B870="","",IF(ISERROR(MATCH($J870,SorP!$B$1:$B$6230,0)),"",INDIRECT("'SorP'!$A$"&amp;MATCH($J870,SorP!$B$1:$B$6230,0))))</f>
        <v/>
      </c>
      <c r="U870" s="299"/>
      <c r="V870" s="300" t="e">
        <f>IF(C870="",NA(),MATCH($B870&amp;$C870,'Smelter Look-up'!$J:$J,0))</f>
        <v>#N/A</v>
      </c>
      <c r="W870" s="301"/>
      <c r="X870" s="301">
        <f t="shared" ca="1" si="43"/>
        <v>0</v>
      </c>
      <c r="Y870" s="301"/>
      <c r="Z870" s="301"/>
      <c r="AB870" s="303" t="str">
        <f t="shared" si="44"/>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2"/>
        <v/>
      </c>
      <c r="T871" s="264" t="str">
        <f ca="1">IF(B871="","",IF(ISERROR(MATCH($J871,SorP!$B$1:$B$6230,0)),"",INDIRECT("'SorP'!$A$"&amp;MATCH($J871,SorP!$B$1:$B$6230,0))))</f>
        <v/>
      </c>
      <c r="U871" s="299"/>
      <c r="V871" s="300" t="e">
        <f>IF(C871="",NA(),MATCH($B871&amp;$C871,'Smelter Look-up'!$J:$J,0))</f>
        <v>#N/A</v>
      </c>
      <c r="W871" s="301"/>
      <c r="X871" s="301">
        <f t="shared" ca="1" si="43"/>
        <v>0</v>
      </c>
      <c r="Y871" s="301"/>
      <c r="Z871" s="301"/>
      <c r="AB871" s="303" t="str">
        <f t="shared" si="44"/>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2"/>
        <v/>
      </c>
      <c r="T872" s="264" t="str">
        <f ca="1">IF(B872="","",IF(ISERROR(MATCH($J872,SorP!$B$1:$B$6230,0)),"",INDIRECT("'SorP'!$A$"&amp;MATCH($J872,SorP!$B$1:$B$6230,0))))</f>
        <v/>
      </c>
      <c r="U872" s="299"/>
      <c r="V872" s="300" t="e">
        <f>IF(C872="",NA(),MATCH($B872&amp;$C872,'Smelter Look-up'!$J:$J,0))</f>
        <v>#N/A</v>
      </c>
      <c r="W872" s="301"/>
      <c r="X872" s="301">
        <f t="shared" ca="1" si="43"/>
        <v>0</v>
      </c>
      <c r="Y872" s="301"/>
      <c r="Z872" s="301"/>
      <c r="AB872" s="303" t="str">
        <f t="shared" si="44"/>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2"/>
        <v/>
      </c>
      <c r="T873" s="264" t="str">
        <f ca="1">IF(B873="","",IF(ISERROR(MATCH($J873,SorP!$B$1:$B$6230,0)),"",INDIRECT("'SorP'!$A$"&amp;MATCH($J873,SorP!$B$1:$B$6230,0))))</f>
        <v/>
      </c>
      <c r="U873" s="299"/>
      <c r="V873" s="300" t="e">
        <f>IF(C873="",NA(),MATCH($B873&amp;$C873,'Smelter Look-up'!$J:$J,0))</f>
        <v>#N/A</v>
      </c>
      <c r="W873" s="301"/>
      <c r="X873" s="301">
        <f t="shared" ca="1" si="43"/>
        <v>0</v>
      </c>
      <c r="Y873" s="301"/>
      <c r="Z873" s="301"/>
      <c r="AB873" s="303" t="str">
        <f t="shared" si="44"/>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2"/>
        <v/>
      </c>
      <c r="T874" s="264" t="str">
        <f ca="1">IF(B874="","",IF(ISERROR(MATCH($J874,SorP!$B$1:$B$6230,0)),"",INDIRECT("'SorP'!$A$"&amp;MATCH($J874,SorP!$B$1:$B$6230,0))))</f>
        <v/>
      </c>
      <c r="U874" s="299"/>
      <c r="V874" s="300" t="e">
        <f>IF(C874="",NA(),MATCH($B874&amp;$C874,'Smelter Look-up'!$J:$J,0))</f>
        <v>#N/A</v>
      </c>
      <c r="W874" s="301"/>
      <c r="X874" s="301">
        <f t="shared" ca="1" si="43"/>
        <v>0</v>
      </c>
      <c r="Y874" s="301"/>
      <c r="Z874" s="301"/>
      <c r="AB874" s="303" t="str">
        <f t="shared" si="44"/>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2"/>
        <v/>
      </c>
      <c r="T875" s="264" t="str">
        <f ca="1">IF(B875="","",IF(ISERROR(MATCH($J875,SorP!$B$1:$B$6230,0)),"",INDIRECT("'SorP'!$A$"&amp;MATCH($J875,SorP!$B$1:$B$6230,0))))</f>
        <v/>
      </c>
      <c r="U875" s="299"/>
      <c r="V875" s="300" t="e">
        <f>IF(C875="",NA(),MATCH($B875&amp;$C875,'Smelter Look-up'!$J:$J,0))</f>
        <v>#N/A</v>
      </c>
      <c r="W875" s="301"/>
      <c r="X875" s="301">
        <f t="shared" ca="1" si="43"/>
        <v>0</v>
      </c>
      <c r="Y875" s="301"/>
      <c r="Z875" s="301"/>
      <c r="AB875" s="303" t="str">
        <f t="shared" si="44"/>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2"/>
        <v/>
      </c>
      <c r="T876" s="264" t="str">
        <f ca="1">IF(B876="","",IF(ISERROR(MATCH($J876,SorP!$B$1:$B$6230,0)),"",INDIRECT("'SorP'!$A$"&amp;MATCH($J876,SorP!$B$1:$B$6230,0))))</f>
        <v/>
      </c>
      <c r="U876" s="299"/>
      <c r="V876" s="300" t="e">
        <f>IF(C876="",NA(),MATCH($B876&amp;$C876,'Smelter Look-up'!$J:$J,0))</f>
        <v>#N/A</v>
      </c>
      <c r="W876" s="301"/>
      <c r="X876" s="301">
        <f t="shared" ca="1" si="43"/>
        <v>0</v>
      </c>
      <c r="Y876" s="301"/>
      <c r="Z876" s="301"/>
      <c r="AB876" s="303" t="str">
        <f t="shared" si="44"/>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2"/>
        <v/>
      </c>
      <c r="T877" s="264" t="str">
        <f ca="1">IF(B877="","",IF(ISERROR(MATCH($J877,SorP!$B$1:$B$6230,0)),"",INDIRECT("'SorP'!$A$"&amp;MATCH($J877,SorP!$B$1:$B$6230,0))))</f>
        <v/>
      </c>
      <c r="U877" s="299"/>
      <c r="V877" s="300" t="e">
        <f>IF(C877="",NA(),MATCH($B877&amp;$C877,'Smelter Look-up'!$J:$J,0))</f>
        <v>#N/A</v>
      </c>
      <c r="W877" s="301"/>
      <c r="X877" s="301">
        <f t="shared" ca="1" si="43"/>
        <v>0</v>
      </c>
      <c r="Y877" s="301"/>
      <c r="Z877" s="301"/>
      <c r="AB877" s="303" t="str">
        <f t="shared" si="44"/>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2"/>
        <v/>
      </c>
      <c r="T878" s="264" t="str">
        <f ca="1">IF(B878="","",IF(ISERROR(MATCH($J878,SorP!$B$1:$B$6230,0)),"",INDIRECT("'SorP'!$A$"&amp;MATCH($J878,SorP!$B$1:$B$6230,0))))</f>
        <v/>
      </c>
      <c r="U878" s="299"/>
      <c r="V878" s="300" t="e">
        <f>IF(C878="",NA(),MATCH($B878&amp;$C878,'Smelter Look-up'!$J:$J,0))</f>
        <v>#N/A</v>
      </c>
      <c r="W878" s="301"/>
      <c r="X878" s="301">
        <f t="shared" ca="1" si="43"/>
        <v>0</v>
      </c>
      <c r="Y878" s="301"/>
      <c r="Z878" s="301"/>
      <c r="AB878" s="303" t="str">
        <f t="shared" si="44"/>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2"/>
        <v/>
      </c>
      <c r="T879" s="264" t="str">
        <f ca="1">IF(B879="","",IF(ISERROR(MATCH($J879,SorP!$B$1:$B$6230,0)),"",INDIRECT("'SorP'!$A$"&amp;MATCH($J879,SorP!$B$1:$B$6230,0))))</f>
        <v/>
      </c>
      <c r="U879" s="299"/>
      <c r="V879" s="300" t="e">
        <f>IF(C879="",NA(),MATCH($B879&amp;$C879,'Smelter Look-up'!$J:$J,0))</f>
        <v>#N/A</v>
      </c>
      <c r="W879" s="301"/>
      <c r="X879" s="301">
        <f t="shared" ca="1" si="43"/>
        <v>0</v>
      </c>
      <c r="Y879" s="301"/>
      <c r="Z879" s="301"/>
      <c r="AB879" s="303" t="str">
        <f t="shared" si="44"/>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2"/>
        <v/>
      </c>
      <c r="T880" s="264" t="str">
        <f ca="1">IF(B880="","",IF(ISERROR(MATCH($J880,SorP!$B$1:$B$6230,0)),"",INDIRECT("'SorP'!$A$"&amp;MATCH($J880,SorP!$B$1:$B$6230,0))))</f>
        <v/>
      </c>
      <c r="U880" s="299"/>
      <c r="V880" s="300" t="e">
        <f>IF(C880="",NA(),MATCH($B880&amp;$C880,'Smelter Look-up'!$J:$J,0))</f>
        <v>#N/A</v>
      </c>
      <c r="W880" s="301"/>
      <c r="X880" s="301">
        <f t="shared" ca="1" si="43"/>
        <v>0</v>
      </c>
      <c r="Y880" s="301"/>
      <c r="Z880" s="301"/>
      <c r="AB880" s="303" t="str">
        <f t="shared" si="44"/>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2"/>
        <v/>
      </c>
      <c r="T881" s="264" t="str">
        <f ca="1">IF(B881="","",IF(ISERROR(MATCH($J881,SorP!$B$1:$B$6230,0)),"",INDIRECT("'SorP'!$A$"&amp;MATCH($J881,SorP!$B$1:$B$6230,0))))</f>
        <v/>
      </c>
      <c r="U881" s="299"/>
      <c r="V881" s="300" t="e">
        <f>IF(C881="",NA(),MATCH($B881&amp;$C881,'Smelter Look-up'!$J:$J,0))</f>
        <v>#N/A</v>
      </c>
      <c r="W881" s="301"/>
      <c r="X881" s="301">
        <f t="shared" ca="1" si="43"/>
        <v>0</v>
      </c>
      <c r="Y881" s="301"/>
      <c r="Z881" s="301"/>
      <c r="AB881" s="303" t="str">
        <f t="shared" si="44"/>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2"/>
        <v/>
      </c>
      <c r="T882" s="264" t="str">
        <f ca="1">IF(B882="","",IF(ISERROR(MATCH($J882,SorP!$B$1:$B$6230,0)),"",INDIRECT("'SorP'!$A$"&amp;MATCH($J882,SorP!$B$1:$B$6230,0))))</f>
        <v/>
      </c>
      <c r="U882" s="299"/>
      <c r="V882" s="300" t="e">
        <f>IF(C882="",NA(),MATCH($B882&amp;$C882,'Smelter Look-up'!$J:$J,0))</f>
        <v>#N/A</v>
      </c>
      <c r="W882" s="301"/>
      <c r="X882" s="301">
        <f t="shared" ca="1" si="43"/>
        <v>0</v>
      </c>
      <c r="Y882" s="301"/>
      <c r="Z882" s="301"/>
      <c r="AB882" s="303" t="str">
        <f t="shared" si="44"/>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2"/>
        <v/>
      </c>
      <c r="T883" s="264" t="str">
        <f ca="1">IF(B883="","",IF(ISERROR(MATCH($J883,SorP!$B$1:$B$6230,0)),"",INDIRECT("'SorP'!$A$"&amp;MATCH($J883,SorP!$B$1:$B$6230,0))))</f>
        <v/>
      </c>
      <c r="U883" s="299"/>
      <c r="V883" s="300" t="e">
        <f>IF(C883="",NA(),MATCH($B883&amp;$C883,'Smelter Look-up'!$J:$J,0))</f>
        <v>#N/A</v>
      </c>
      <c r="W883" s="301"/>
      <c r="X883" s="301">
        <f t="shared" ca="1" si="43"/>
        <v>0</v>
      </c>
      <c r="Y883" s="301"/>
      <c r="Z883" s="301"/>
      <c r="AB883" s="303" t="str">
        <f t="shared" si="44"/>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2"/>
        <v/>
      </c>
      <c r="T884" s="264" t="str">
        <f ca="1">IF(B884="","",IF(ISERROR(MATCH($J884,SorP!$B$1:$B$6230,0)),"",INDIRECT("'SorP'!$A$"&amp;MATCH($J884,SorP!$B$1:$B$6230,0))))</f>
        <v/>
      </c>
      <c r="U884" s="299"/>
      <c r="V884" s="300" t="e">
        <f>IF(C884="",NA(),MATCH($B884&amp;$C884,'Smelter Look-up'!$J:$J,0))</f>
        <v>#N/A</v>
      </c>
      <c r="W884" s="301"/>
      <c r="X884" s="301">
        <f t="shared" ca="1" si="43"/>
        <v>0</v>
      </c>
      <c r="Y884" s="301"/>
      <c r="Z884" s="301"/>
      <c r="AB884" s="303" t="str">
        <f t="shared" si="44"/>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2"/>
        <v/>
      </c>
      <c r="T885" s="264" t="str">
        <f ca="1">IF(B885="","",IF(ISERROR(MATCH($J885,SorP!$B$1:$B$6230,0)),"",INDIRECT("'SorP'!$A$"&amp;MATCH($J885,SorP!$B$1:$B$6230,0))))</f>
        <v/>
      </c>
      <c r="U885" s="299"/>
      <c r="V885" s="300" t="e">
        <f>IF(C885="",NA(),MATCH($B885&amp;$C885,'Smelter Look-up'!$J:$J,0))</f>
        <v>#N/A</v>
      </c>
      <c r="W885" s="301"/>
      <c r="X885" s="301">
        <f t="shared" ca="1" si="43"/>
        <v>0</v>
      </c>
      <c r="Y885" s="301"/>
      <c r="Z885" s="301"/>
      <c r="AB885" s="303" t="str">
        <f t="shared" si="44"/>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2"/>
        <v/>
      </c>
      <c r="T886" s="264" t="str">
        <f ca="1">IF(B886="","",IF(ISERROR(MATCH($J886,SorP!$B$1:$B$6230,0)),"",INDIRECT("'SorP'!$A$"&amp;MATCH($J886,SorP!$B$1:$B$6230,0))))</f>
        <v/>
      </c>
      <c r="U886" s="299"/>
      <c r="V886" s="300" t="e">
        <f>IF(C886="",NA(),MATCH($B886&amp;$C886,'Smelter Look-up'!$J:$J,0))</f>
        <v>#N/A</v>
      </c>
      <c r="W886" s="301"/>
      <c r="X886" s="301">
        <f t="shared" ca="1" si="43"/>
        <v>0</v>
      </c>
      <c r="Y886" s="301"/>
      <c r="Z886" s="301"/>
      <c r="AB886" s="303" t="str">
        <f t="shared" si="44"/>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2"/>
        <v/>
      </c>
      <c r="T887" s="264" t="str">
        <f ca="1">IF(B887="","",IF(ISERROR(MATCH($J887,SorP!$B$1:$B$6230,0)),"",INDIRECT("'SorP'!$A$"&amp;MATCH($J887,SorP!$B$1:$B$6230,0))))</f>
        <v/>
      </c>
      <c r="U887" s="299"/>
      <c r="V887" s="300" t="e">
        <f>IF(C887="",NA(),MATCH($B887&amp;$C887,'Smelter Look-up'!$J:$J,0))</f>
        <v>#N/A</v>
      </c>
      <c r="W887" s="301"/>
      <c r="X887" s="301">
        <f t="shared" ca="1" si="43"/>
        <v>0</v>
      </c>
      <c r="Y887" s="301"/>
      <c r="Z887" s="301"/>
      <c r="AB887" s="303" t="str">
        <f t="shared" si="44"/>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2"/>
        <v/>
      </c>
      <c r="T888" s="264" t="str">
        <f ca="1">IF(B888="","",IF(ISERROR(MATCH($J888,SorP!$B$1:$B$6230,0)),"",INDIRECT("'SorP'!$A$"&amp;MATCH($J888,SorP!$B$1:$B$6230,0))))</f>
        <v/>
      </c>
      <c r="U888" s="299"/>
      <c r="V888" s="300" t="e">
        <f>IF(C888="",NA(),MATCH($B888&amp;$C888,'Smelter Look-up'!$J:$J,0))</f>
        <v>#N/A</v>
      </c>
      <c r="W888" s="301"/>
      <c r="X888" s="301">
        <f t="shared" ca="1" si="43"/>
        <v>0</v>
      </c>
      <c r="Y888" s="301"/>
      <c r="Z888" s="301"/>
      <c r="AB888" s="303" t="str">
        <f t="shared" si="44"/>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2"/>
        <v/>
      </c>
      <c r="T889" s="264" t="str">
        <f ca="1">IF(B889="","",IF(ISERROR(MATCH($J889,SorP!$B$1:$B$6230,0)),"",INDIRECT("'SorP'!$A$"&amp;MATCH($J889,SorP!$B$1:$B$6230,0))))</f>
        <v/>
      </c>
      <c r="U889" s="299"/>
      <c r="V889" s="300" t="e">
        <f>IF(C889="",NA(),MATCH($B889&amp;$C889,'Smelter Look-up'!$J:$J,0))</f>
        <v>#N/A</v>
      </c>
      <c r="W889" s="301"/>
      <c r="X889" s="301">
        <f t="shared" ca="1" si="43"/>
        <v>0</v>
      </c>
      <c r="Y889" s="301"/>
      <c r="Z889" s="301"/>
      <c r="AB889" s="303" t="str">
        <f t="shared" si="44"/>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2"/>
        <v/>
      </c>
      <c r="T890" s="264" t="str">
        <f ca="1">IF(B890="","",IF(ISERROR(MATCH($J890,SorP!$B$1:$B$6230,0)),"",INDIRECT("'SorP'!$A$"&amp;MATCH($J890,SorP!$B$1:$B$6230,0))))</f>
        <v/>
      </c>
      <c r="U890" s="299"/>
      <c r="V890" s="300" t="e">
        <f>IF(C890="",NA(),MATCH($B890&amp;$C890,'Smelter Look-up'!$J:$J,0))</f>
        <v>#N/A</v>
      </c>
      <c r="W890" s="301"/>
      <c r="X890" s="301">
        <f t="shared" ca="1" si="43"/>
        <v>0</v>
      </c>
      <c r="Y890" s="301"/>
      <c r="Z890" s="301"/>
      <c r="AB890" s="303" t="str">
        <f t="shared" si="44"/>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2"/>
        <v/>
      </c>
      <c r="T891" s="264" t="str">
        <f ca="1">IF(B891="","",IF(ISERROR(MATCH($J891,SorP!$B$1:$B$6230,0)),"",INDIRECT("'SorP'!$A$"&amp;MATCH($J891,SorP!$B$1:$B$6230,0))))</f>
        <v/>
      </c>
      <c r="U891" s="299"/>
      <c r="V891" s="300" t="e">
        <f>IF(C891="",NA(),MATCH($B891&amp;$C891,'Smelter Look-up'!$J:$J,0))</f>
        <v>#N/A</v>
      </c>
      <c r="W891" s="301"/>
      <c r="X891" s="301">
        <f t="shared" ca="1" si="43"/>
        <v>0</v>
      </c>
      <c r="Y891" s="301"/>
      <c r="Z891" s="301"/>
      <c r="AB891" s="303" t="str">
        <f t="shared" si="44"/>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2"/>
        <v/>
      </c>
      <c r="T892" s="264" t="str">
        <f ca="1">IF(B892="","",IF(ISERROR(MATCH($J892,SorP!$B$1:$B$6230,0)),"",INDIRECT("'SorP'!$A$"&amp;MATCH($J892,SorP!$B$1:$B$6230,0))))</f>
        <v/>
      </c>
      <c r="U892" s="299"/>
      <c r="V892" s="300" t="e">
        <f>IF(C892="",NA(),MATCH($B892&amp;$C892,'Smelter Look-up'!$J:$J,0))</f>
        <v>#N/A</v>
      </c>
      <c r="W892" s="301"/>
      <c r="X892" s="301">
        <f t="shared" ca="1" si="43"/>
        <v>0</v>
      </c>
      <c r="Y892" s="301"/>
      <c r="Z892" s="301"/>
      <c r="AB892" s="303" t="str">
        <f t="shared" si="44"/>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2"/>
        <v/>
      </c>
      <c r="T893" s="264" t="str">
        <f ca="1">IF(B893="","",IF(ISERROR(MATCH($J893,SorP!$B$1:$B$6230,0)),"",INDIRECT("'SorP'!$A$"&amp;MATCH($J893,SorP!$B$1:$B$6230,0))))</f>
        <v/>
      </c>
      <c r="U893" s="299"/>
      <c r="V893" s="300" t="e">
        <f>IF(C893="",NA(),MATCH($B893&amp;$C893,'Smelter Look-up'!$J:$J,0))</f>
        <v>#N/A</v>
      </c>
      <c r="W893" s="301"/>
      <c r="X893" s="301">
        <f t="shared" ca="1" si="43"/>
        <v>0</v>
      </c>
      <c r="Y893" s="301"/>
      <c r="Z893" s="301"/>
      <c r="AB893" s="303" t="str">
        <f t="shared" si="44"/>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2"/>
        <v/>
      </c>
      <c r="T894" s="264" t="str">
        <f ca="1">IF(B894="","",IF(ISERROR(MATCH($J894,SorP!$B$1:$B$6230,0)),"",INDIRECT("'SorP'!$A$"&amp;MATCH($J894,SorP!$B$1:$B$6230,0))))</f>
        <v/>
      </c>
      <c r="U894" s="299"/>
      <c r="V894" s="300" t="e">
        <f>IF(C894="",NA(),MATCH($B894&amp;$C894,'Smelter Look-up'!$J:$J,0))</f>
        <v>#N/A</v>
      </c>
      <c r="W894" s="301"/>
      <c r="X894" s="301">
        <f t="shared" ca="1" si="43"/>
        <v>0</v>
      </c>
      <c r="Y894" s="301"/>
      <c r="Z894" s="301"/>
      <c r="AB894" s="303" t="str">
        <f t="shared" si="44"/>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2"/>
        <v/>
      </c>
      <c r="T895" s="264" t="str">
        <f ca="1">IF(B895="","",IF(ISERROR(MATCH($J895,SorP!$B$1:$B$6230,0)),"",INDIRECT("'SorP'!$A$"&amp;MATCH($J895,SorP!$B$1:$B$6230,0))))</f>
        <v/>
      </c>
      <c r="U895" s="299"/>
      <c r="V895" s="300" t="e">
        <f>IF(C895="",NA(),MATCH($B895&amp;$C895,'Smelter Look-up'!$J:$J,0))</f>
        <v>#N/A</v>
      </c>
      <c r="W895" s="301"/>
      <c r="X895" s="301">
        <f t="shared" ca="1" si="43"/>
        <v>0</v>
      </c>
      <c r="Y895" s="301"/>
      <c r="Z895" s="301"/>
      <c r="AB895" s="303" t="str">
        <f t="shared" si="44"/>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2"/>
        <v/>
      </c>
      <c r="T896" s="264" t="str">
        <f ca="1">IF(B896="","",IF(ISERROR(MATCH($J896,SorP!$B$1:$B$6230,0)),"",INDIRECT("'SorP'!$A$"&amp;MATCH($J896,SorP!$B$1:$B$6230,0))))</f>
        <v/>
      </c>
      <c r="U896" s="299"/>
      <c r="V896" s="300" t="e">
        <f>IF(C896="",NA(),MATCH($B896&amp;$C896,'Smelter Look-up'!$J:$J,0))</f>
        <v>#N/A</v>
      </c>
      <c r="W896" s="301"/>
      <c r="X896" s="301">
        <f t="shared" ca="1" si="43"/>
        <v>0</v>
      </c>
      <c r="Y896" s="301"/>
      <c r="Z896" s="301"/>
      <c r="AB896" s="303" t="str">
        <f t="shared" si="44"/>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2"/>
        <v/>
      </c>
      <c r="T897" s="264" t="str">
        <f ca="1">IF(B897="","",IF(ISERROR(MATCH($J897,SorP!$B$1:$B$6230,0)),"",INDIRECT("'SorP'!$A$"&amp;MATCH($J897,SorP!$B$1:$B$6230,0))))</f>
        <v/>
      </c>
      <c r="U897" s="299"/>
      <c r="V897" s="300" t="e">
        <f>IF(C897="",NA(),MATCH($B897&amp;$C897,'Smelter Look-up'!$J:$J,0))</f>
        <v>#N/A</v>
      </c>
      <c r="W897" s="301"/>
      <c r="X897" s="301">
        <f t="shared" ca="1" si="43"/>
        <v>0</v>
      </c>
      <c r="Y897" s="301"/>
      <c r="Z897" s="301"/>
      <c r="AB897" s="303" t="str">
        <f t="shared" si="44"/>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2"/>
        <v/>
      </c>
      <c r="T898" s="264" t="str">
        <f ca="1">IF(B898="","",IF(ISERROR(MATCH($J898,SorP!$B$1:$B$6230,0)),"",INDIRECT("'SorP'!$A$"&amp;MATCH($J898,SorP!$B$1:$B$6230,0))))</f>
        <v/>
      </c>
      <c r="U898" s="299"/>
      <c r="V898" s="300" t="e">
        <f>IF(C898="",NA(),MATCH($B898&amp;$C898,'Smelter Look-up'!$J:$J,0))</f>
        <v>#N/A</v>
      </c>
      <c r="W898" s="301"/>
      <c r="X898" s="301">
        <f t="shared" ca="1" si="43"/>
        <v>0</v>
      </c>
      <c r="Y898" s="301"/>
      <c r="Z898" s="301"/>
      <c r="AB898" s="303" t="str">
        <f t="shared" si="44"/>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2"/>
        <v/>
      </c>
      <c r="T899" s="264" t="str">
        <f ca="1">IF(B899="","",IF(ISERROR(MATCH($J899,SorP!$B$1:$B$6230,0)),"",INDIRECT("'SorP'!$A$"&amp;MATCH($J899,SorP!$B$1:$B$6230,0))))</f>
        <v/>
      </c>
      <c r="U899" s="299"/>
      <c r="V899" s="300" t="e">
        <f>IF(C899="",NA(),MATCH($B899&amp;$C899,'Smelter Look-up'!$J:$J,0))</f>
        <v>#N/A</v>
      </c>
      <c r="W899" s="301"/>
      <c r="X899" s="301">
        <f t="shared" ca="1" si="43"/>
        <v>0</v>
      </c>
      <c r="Y899" s="301"/>
      <c r="Z899" s="301"/>
      <c r="AB899" s="303" t="str">
        <f t="shared" si="44"/>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2"/>
        <v/>
      </c>
      <c r="T900" s="264" t="str">
        <f ca="1">IF(B900="","",IF(ISERROR(MATCH($J900,SorP!$B$1:$B$6230,0)),"",INDIRECT("'SorP'!$A$"&amp;MATCH($J900,SorP!$B$1:$B$6230,0))))</f>
        <v/>
      </c>
      <c r="U900" s="299"/>
      <c r="V900" s="300" t="e">
        <f>IF(C900="",NA(),MATCH($B900&amp;$C900,'Smelter Look-up'!$J:$J,0))</f>
        <v>#N/A</v>
      </c>
      <c r="W900" s="301"/>
      <c r="X900" s="301">
        <f t="shared" ca="1" si="43"/>
        <v>0</v>
      </c>
      <c r="Y900" s="301"/>
      <c r="Z900" s="301"/>
      <c r="AB900" s="303" t="str">
        <f t="shared" si="44"/>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2"/>
        <v/>
      </c>
      <c r="T901" s="264" t="str">
        <f ca="1">IF(B901="","",IF(ISERROR(MATCH($J901,SorP!$B$1:$B$6230,0)),"",INDIRECT("'SorP'!$A$"&amp;MATCH($J901,SorP!$B$1:$B$6230,0))))</f>
        <v/>
      </c>
      <c r="U901" s="299"/>
      <c r="V901" s="300" t="e">
        <f>IF(C901="",NA(),MATCH($B901&amp;$C901,'Smelter Look-up'!$J:$J,0))</f>
        <v>#N/A</v>
      </c>
      <c r="W901" s="301"/>
      <c r="X901" s="301">
        <f t="shared" ca="1" si="43"/>
        <v>0</v>
      </c>
      <c r="Y901" s="301"/>
      <c r="Z901" s="301"/>
      <c r="AB901" s="303" t="str">
        <f t="shared" si="44"/>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5">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6">IF(AND(C902="Smelter not listed",OR(LEN(D902)=0,LEN(E902)=0)),1,0)</f>
        <v>0</v>
      </c>
      <c r="Y902" s="301"/>
      <c r="Z902" s="301"/>
      <c r="AB902" s="303" t="str">
        <f t="shared" ref="AB902:AB965" si="47">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5"/>
        <v/>
      </c>
      <c r="T903" s="264" t="str">
        <f ca="1">IF(B903="","",IF(ISERROR(MATCH($J903,SorP!$B$1:$B$6230,0)),"",INDIRECT("'SorP'!$A$"&amp;MATCH($J903,SorP!$B$1:$B$6230,0))))</f>
        <v/>
      </c>
      <c r="U903" s="299"/>
      <c r="V903" s="300" t="e">
        <f>IF(C903="",NA(),MATCH($B903&amp;$C903,'Smelter Look-up'!$J:$J,0))</f>
        <v>#N/A</v>
      </c>
      <c r="W903" s="301"/>
      <c r="X903" s="301">
        <f t="shared" ca="1" si="46"/>
        <v>0</v>
      </c>
      <c r="Y903" s="301"/>
      <c r="Z903" s="301"/>
      <c r="AB903" s="303" t="str">
        <f t="shared" si="47"/>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5"/>
        <v/>
      </c>
      <c r="T904" s="264" t="str">
        <f ca="1">IF(B904="","",IF(ISERROR(MATCH($J904,SorP!$B$1:$B$6230,0)),"",INDIRECT("'SorP'!$A$"&amp;MATCH($J904,SorP!$B$1:$B$6230,0))))</f>
        <v/>
      </c>
      <c r="U904" s="299"/>
      <c r="V904" s="300" t="e">
        <f>IF(C904="",NA(),MATCH($B904&amp;$C904,'Smelter Look-up'!$J:$J,0))</f>
        <v>#N/A</v>
      </c>
      <c r="W904" s="301"/>
      <c r="X904" s="301">
        <f t="shared" ca="1" si="46"/>
        <v>0</v>
      </c>
      <c r="Y904" s="301"/>
      <c r="Z904" s="301"/>
      <c r="AB904" s="303" t="str">
        <f t="shared" si="47"/>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5"/>
        <v/>
      </c>
      <c r="T905" s="264" t="str">
        <f ca="1">IF(B905="","",IF(ISERROR(MATCH($J905,SorP!$B$1:$B$6230,0)),"",INDIRECT("'SorP'!$A$"&amp;MATCH($J905,SorP!$B$1:$B$6230,0))))</f>
        <v/>
      </c>
      <c r="U905" s="299"/>
      <c r="V905" s="300" t="e">
        <f>IF(C905="",NA(),MATCH($B905&amp;$C905,'Smelter Look-up'!$J:$J,0))</f>
        <v>#N/A</v>
      </c>
      <c r="W905" s="301"/>
      <c r="X905" s="301">
        <f t="shared" ca="1" si="46"/>
        <v>0</v>
      </c>
      <c r="Y905" s="301"/>
      <c r="Z905" s="301"/>
      <c r="AB905" s="303" t="str">
        <f t="shared" si="47"/>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5"/>
        <v/>
      </c>
      <c r="T906" s="264" t="str">
        <f ca="1">IF(B906="","",IF(ISERROR(MATCH($J906,SorP!$B$1:$B$6230,0)),"",INDIRECT("'SorP'!$A$"&amp;MATCH($J906,SorP!$B$1:$B$6230,0))))</f>
        <v/>
      </c>
      <c r="U906" s="299"/>
      <c r="V906" s="300" t="e">
        <f>IF(C906="",NA(),MATCH($B906&amp;$C906,'Smelter Look-up'!$J:$J,0))</f>
        <v>#N/A</v>
      </c>
      <c r="W906" s="301"/>
      <c r="X906" s="301">
        <f t="shared" ca="1" si="46"/>
        <v>0</v>
      </c>
      <c r="Y906" s="301"/>
      <c r="Z906" s="301"/>
      <c r="AB906" s="303" t="str">
        <f t="shared" si="47"/>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5"/>
        <v/>
      </c>
      <c r="T907" s="264" t="str">
        <f ca="1">IF(B907="","",IF(ISERROR(MATCH($J907,SorP!$B$1:$B$6230,0)),"",INDIRECT("'SorP'!$A$"&amp;MATCH($J907,SorP!$B$1:$B$6230,0))))</f>
        <v/>
      </c>
      <c r="U907" s="299"/>
      <c r="V907" s="300" t="e">
        <f>IF(C907="",NA(),MATCH($B907&amp;$C907,'Smelter Look-up'!$J:$J,0))</f>
        <v>#N/A</v>
      </c>
      <c r="W907" s="301"/>
      <c r="X907" s="301">
        <f t="shared" ca="1" si="46"/>
        <v>0</v>
      </c>
      <c r="Y907" s="301"/>
      <c r="Z907" s="301"/>
      <c r="AB907" s="303" t="str">
        <f t="shared" si="47"/>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5"/>
        <v/>
      </c>
      <c r="T908" s="264" t="str">
        <f ca="1">IF(B908="","",IF(ISERROR(MATCH($J908,SorP!$B$1:$B$6230,0)),"",INDIRECT("'SorP'!$A$"&amp;MATCH($J908,SorP!$B$1:$B$6230,0))))</f>
        <v/>
      </c>
      <c r="U908" s="299"/>
      <c r="V908" s="300" t="e">
        <f>IF(C908="",NA(),MATCH($B908&amp;$C908,'Smelter Look-up'!$J:$J,0))</f>
        <v>#N/A</v>
      </c>
      <c r="W908" s="301"/>
      <c r="X908" s="301">
        <f t="shared" ca="1" si="46"/>
        <v>0</v>
      </c>
      <c r="Y908" s="301"/>
      <c r="Z908" s="301"/>
      <c r="AB908" s="303" t="str">
        <f t="shared" si="47"/>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5"/>
        <v/>
      </c>
      <c r="T909" s="264" t="str">
        <f ca="1">IF(B909="","",IF(ISERROR(MATCH($J909,SorP!$B$1:$B$6230,0)),"",INDIRECT("'SorP'!$A$"&amp;MATCH($J909,SorP!$B$1:$B$6230,0))))</f>
        <v/>
      </c>
      <c r="U909" s="299"/>
      <c r="V909" s="300" t="e">
        <f>IF(C909="",NA(),MATCH($B909&amp;$C909,'Smelter Look-up'!$J:$J,0))</f>
        <v>#N/A</v>
      </c>
      <c r="W909" s="301"/>
      <c r="X909" s="301">
        <f t="shared" ca="1" si="46"/>
        <v>0</v>
      </c>
      <c r="Y909" s="301"/>
      <c r="Z909" s="301"/>
      <c r="AB909" s="303" t="str">
        <f t="shared" si="47"/>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5"/>
        <v/>
      </c>
      <c r="T910" s="264" t="str">
        <f ca="1">IF(B910="","",IF(ISERROR(MATCH($J910,SorP!$B$1:$B$6230,0)),"",INDIRECT("'SorP'!$A$"&amp;MATCH($J910,SorP!$B$1:$B$6230,0))))</f>
        <v/>
      </c>
      <c r="U910" s="299"/>
      <c r="V910" s="300" t="e">
        <f>IF(C910="",NA(),MATCH($B910&amp;$C910,'Smelter Look-up'!$J:$J,0))</f>
        <v>#N/A</v>
      </c>
      <c r="W910" s="301"/>
      <c r="X910" s="301">
        <f t="shared" ca="1" si="46"/>
        <v>0</v>
      </c>
      <c r="Y910" s="301"/>
      <c r="Z910" s="301"/>
      <c r="AB910" s="303" t="str">
        <f t="shared" si="47"/>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5"/>
        <v/>
      </c>
      <c r="T911" s="264" t="str">
        <f ca="1">IF(B911="","",IF(ISERROR(MATCH($J911,SorP!$B$1:$B$6230,0)),"",INDIRECT("'SorP'!$A$"&amp;MATCH($J911,SorP!$B$1:$B$6230,0))))</f>
        <v/>
      </c>
      <c r="U911" s="299"/>
      <c r="V911" s="300" t="e">
        <f>IF(C911="",NA(),MATCH($B911&amp;$C911,'Smelter Look-up'!$J:$J,0))</f>
        <v>#N/A</v>
      </c>
      <c r="W911" s="301"/>
      <c r="X911" s="301">
        <f t="shared" ca="1" si="46"/>
        <v>0</v>
      </c>
      <c r="Y911" s="301"/>
      <c r="Z911" s="301"/>
      <c r="AB911" s="303" t="str">
        <f t="shared" si="47"/>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5"/>
        <v/>
      </c>
      <c r="T912" s="264" t="str">
        <f ca="1">IF(B912="","",IF(ISERROR(MATCH($J912,SorP!$B$1:$B$6230,0)),"",INDIRECT("'SorP'!$A$"&amp;MATCH($J912,SorP!$B$1:$B$6230,0))))</f>
        <v/>
      </c>
      <c r="U912" s="299"/>
      <c r="V912" s="300" t="e">
        <f>IF(C912="",NA(),MATCH($B912&amp;$C912,'Smelter Look-up'!$J:$J,0))</f>
        <v>#N/A</v>
      </c>
      <c r="W912" s="301"/>
      <c r="X912" s="301">
        <f t="shared" ca="1" si="46"/>
        <v>0</v>
      </c>
      <c r="Y912" s="301"/>
      <c r="Z912" s="301"/>
      <c r="AB912" s="303" t="str">
        <f t="shared" si="47"/>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5"/>
        <v/>
      </c>
      <c r="T913" s="264" t="str">
        <f ca="1">IF(B913="","",IF(ISERROR(MATCH($J913,SorP!$B$1:$B$6230,0)),"",INDIRECT("'SorP'!$A$"&amp;MATCH($J913,SorP!$B$1:$B$6230,0))))</f>
        <v/>
      </c>
      <c r="U913" s="299"/>
      <c r="V913" s="300" t="e">
        <f>IF(C913="",NA(),MATCH($B913&amp;$C913,'Smelter Look-up'!$J:$J,0))</f>
        <v>#N/A</v>
      </c>
      <c r="W913" s="301"/>
      <c r="X913" s="301">
        <f t="shared" ca="1" si="46"/>
        <v>0</v>
      </c>
      <c r="Y913" s="301"/>
      <c r="Z913" s="301"/>
      <c r="AB913" s="303" t="str">
        <f t="shared" si="47"/>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5"/>
        <v/>
      </c>
      <c r="T914" s="264" t="str">
        <f ca="1">IF(B914="","",IF(ISERROR(MATCH($J914,SorP!$B$1:$B$6230,0)),"",INDIRECT("'SorP'!$A$"&amp;MATCH($J914,SorP!$B$1:$B$6230,0))))</f>
        <v/>
      </c>
      <c r="U914" s="299"/>
      <c r="V914" s="300" t="e">
        <f>IF(C914="",NA(),MATCH($B914&amp;$C914,'Smelter Look-up'!$J:$J,0))</f>
        <v>#N/A</v>
      </c>
      <c r="W914" s="301"/>
      <c r="X914" s="301">
        <f t="shared" ca="1" si="46"/>
        <v>0</v>
      </c>
      <c r="Y914" s="301"/>
      <c r="Z914" s="301"/>
      <c r="AB914" s="303" t="str">
        <f t="shared" si="47"/>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5"/>
        <v/>
      </c>
      <c r="T915" s="264" t="str">
        <f ca="1">IF(B915="","",IF(ISERROR(MATCH($J915,SorP!$B$1:$B$6230,0)),"",INDIRECT("'SorP'!$A$"&amp;MATCH($J915,SorP!$B$1:$B$6230,0))))</f>
        <v/>
      </c>
      <c r="U915" s="299"/>
      <c r="V915" s="300" t="e">
        <f>IF(C915="",NA(),MATCH($B915&amp;$C915,'Smelter Look-up'!$J:$J,0))</f>
        <v>#N/A</v>
      </c>
      <c r="W915" s="301"/>
      <c r="X915" s="301">
        <f t="shared" ca="1" si="46"/>
        <v>0</v>
      </c>
      <c r="Y915" s="301"/>
      <c r="Z915" s="301"/>
      <c r="AB915" s="303" t="str">
        <f t="shared" si="47"/>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5"/>
        <v/>
      </c>
      <c r="T916" s="264" t="str">
        <f ca="1">IF(B916="","",IF(ISERROR(MATCH($J916,SorP!$B$1:$B$6230,0)),"",INDIRECT("'SorP'!$A$"&amp;MATCH($J916,SorP!$B$1:$B$6230,0))))</f>
        <v/>
      </c>
      <c r="U916" s="299"/>
      <c r="V916" s="300" t="e">
        <f>IF(C916="",NA(),MATCH($B916&amp;$C916,'Smelter Look-up'!$J:$J,0))</f>
        <v>#N/A</v>
      </c>
      <c r="W916" s="301"/>
      <c r="X916" s="301">
        <f t="shared" ca="1" si="46"/>
        <v>0</v>
      </c>
      <c r="Y916" s="301"/>
      <c r="Z916" s="301"/>
      <c r="AB916" s="303" t="str">
        <f t="shared" si="47"/>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5"/>
        <v/>
      </c>
      <c r="T917" s="264" t="str">
        <f ca="1">IF(B917="","",IF(ISERROR(MATCH($J917,SorP!$B$1:$B$6230,0)),"",INDIRECT("'SorP'!$A$"&amp;MATCH($J917,SorP!$B$1:$B$6230,0))))</f>
        <v/>
      </c>
      <c r="U917" s="299"/>
      <c r="V917" s="300" t="e">
        <f>IF(C917="",NA(),MATCH($B917&amp;$C917,'Smelter Look-up'!$J:$J,0))</f>
        <v>#N/A</v>
      </c>
      <c r="W917" s="301"/>
      <c r="X917" s="301">
        <f t="shared" ca="1" si="46"/>
        <v>0</v>
      </c>
      <c r="Y917" s="301"/>
      <c r="Z917" s="301"/>
      <c r="AB917" s="303" t="str">
        <f t="shared" si="47"/>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5"/>
        <v/>
      </c>
      <c r="T918" s="264" t="str">
        <f ca="1">IF(B918="","",IF(ISERROR(MATCH($J918,SorP!$B$1:$B$6230,0)),"",INDIRECT("'SorP'!$A$"&amp;MATCH($J918,SorP!$B$1:$B$6230,0))))</f>
        <v/>
      </c>
      <c r="U918" s="299"/>
      <c r="V918" s="300" t="e">
        <f>IF(C918="",NA(),MATCH($B918&amp;$C918,'Smelter Look-up'!$J:$J,0))</f>
        <v>#N/A</v>
      </c>
      <c r="W918" s="301"/>
      <c r="X918" s="301">
        <f t="shared" ca="1" si="46"/>
        <v>0</v>
      </c>
      <c r="Y918" s="301"/>
      <c r="Z918" s="301"/>
      <c r="AB918" s="303" t="str">
        <f t="shared" si="47"/>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5"/>
        <v/>
      </c>
      <c r="T919" s="264" t="str">
        <f ca="1">IF(B919="","",IF(ISERROR(MATCH($J919,SorP!$B$1:$B$6230,0)),"",INDIRECT("'SorP'!$A$"&amp;MATCH($J919,SorP!$B$1:$B$6230,0))))</f>
        <v/>
      </c>
      <c r="U919" s="299"/>
      <c r="V919" s="300" t="e">
        <f>IF(C919="",NA(),MATCH($B919&amp;$C919,'Smelter Look-up'!$J:$J,0))</f>
        <v>#N/A</v>
      </c>
      <c r="W919" s="301"/>
      <c r="X919" s="301">
        <f t="shared" ca="1" si="46"/>
        <v>0</v>
      </c>
      <c r="Y919" s="301"/>
      <c r="Z919" s="301"/>
      <c r="AB919" s="303" t="str">
        <f t="shared" si="47"/>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5"/>
        <v/>
      </c>
      <c r="T920" s="264" t="str">
        <f ca="1">IF(B920="","",IF(ISERROR(MATCH($J920,SorP!$B$1:$B$6230,0)),"",INDIRECT("'SorP'!$A$"&amp;MATCH($J920,SorP!$B$1:$B$6230,0))))</f>
        <v/>
      </c>
      <c r="U920" s="299"/>
      <c r="V920" s="300" t="e">
        <f>IF(C920="",NA(),MATCH($B920&amp;$C920,'Smelter Look-up'!$J:$J,0))</f>
        <v>#N/A</v>
      </c>
      <c r="W920" s="301"/>
      <c r="X920" s="301">
        <f t="shared" ca="1" si="46"/>
        <v>0</v>
      </c>
      <c r="Y920" s="301"/>
      <c r="Z920" s="301"/>
      <c r="AB920" s="303" t="str">
        <f t="shared" si="47"/>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5"/>
        <v/>
      </c>
      <c r="T921" s="264" t="str">
        <f ca="1">IF(B921="","",IF(ISERROR(MATCH($J921,SorP!$B$1:$B$6230,0)),"",INDIRECT("'SorP'!$A$"&amp;MATCH($J921,SorP!$B$1:$B$6230,0))))</f>
        <v/>
      </c>
      <c r="U921" s="299"/>
      <c r="V921" s="300" t="e">
        <f>IF(C921="",NA(),MATCH($B921&amp;$C921,'Smelter Look-up'!$J:$J,0))</f>
        <v>#N/A</v>
      </c>
      <c r="W921" s="301"/>
      <c r="X921" s="301">
        <f t="shared" ca="1" si="46"/>
        <v>0</v>
      </c>
      <c r="Y921" s="301"/>
      <c r="Z921" s="301"/>
      <c r="AB921" s="303" t="str">
        <f t="shared" si="47"/>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5"/>
        <v/>
      </c>
      <c r="T922" s="264" t="str">
        <f ca="1">IF(B922="","",IF(ISERROR(MATCH($J922,SorP!$B$1:$B$6230,0)),"",INDIRECT("'SorP'!$A$"&amp;MATCH($J922,SorP!$B$1:$B$6230,0))))</f>
        <v/>
      </c>
      <c r="U922" s="299"/>
      <c r="V922" s="300" t="e">
        <f>IF(C922="",NA(),MATCH($B922&amp;$C922,'Smelter Look-up'!$J:$J,0))</f>
        <v>#N/A</v>
      </c>
      <c r="W922" s="301"/>
      <c r="X922" s="301">
        <f t="shared" ca="1" si="46"/>
        <v>0</v>
      </c>
      <c r="Y922" s="301"/>
      <c r="Z922" s="301"/>
      <c r="AB922" s="303" t="str">
        <f t="shared" si="47"/>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5"/>
        <v/>
      </c>
      <c r="T923" s="264" t="str">
        <f ca="1">IF(B923="","",IF(ISERROR(MATCH($J923,SorP!$B$1:$B$6230,0)),"",INDIRECT("'SorP'!$A$"&amp;MATCH($J923,SorP!$B$1:$B$6230,0))))</f>
        <v/>
      </c>
      <c r="U923" s="299"/>
      <c r="V923" s="300" t="e">
        <f>IF(C923="",NA(),MATCH($B923&amp;$C923,'Smelter Look-up'!$J:$J,0))</f>
        <v>#N/A</v>
      </c>
      <c r="W923" s="301"/>
      <c r="X923" s="301">
        <f t="shared" ca="1" si="46"/>
        <v>0</v>
      </c>
      <c r="Y923" s="301"/>
      <c r="Z923" s="301"/>
      <c r="AB923" s="303" t="str">
        <f t="shared" si="47"/>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5"/>
        <v/>
      </c>
      <c r="T924" s="264" t="str">
        <f ca="1">IF(B924="","",IF(ISERROR(MATCH($J924,SorP!$B$1:$B$6230,0)),"",INDIRECT("'SorP'!$A$"&amp;MATCH($J924,SorP!$B$1:$B$6230,0))))</f>
        <v/>
      </c>
      <c r="U924" s="299"/>
      <c r="V924" s="300" t="e">
        <f>IF(C924="",NA(),MATCH($B924&amp;$C924,'Smelter Look-up'!$J:$J,0))</f>
        <v>#N/A</v>
      </c>
      <c r="W924" s="301"/>
      <c r="X924" s="301">
        <f t="shared" ca="1" si="46"/>
        <v>0</v>
      </c>
      <c r="Y924" s="301"/>
      <c r="Z924" s="301"/>
      <c r="AB924" s="303" t="str">
        <f t="shared" si="47"/>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5"/>
        <v/>
      </c>
      <c r="T925" s="264" t="str">
        <f ca="1">IF(B925="","",IF(ISERROR(MATCH($J925,SorP!$B$1:$B$6230,0)),"",INDIRECT("'SorP'!$A$"&amp;MATCH($J925,SorP!$B$1:$B$6230,0))))</f>
        <v/>
      </c>
      <c r="U925" s="299"/>
      <c r="V925" s="300" t="e">
        <f>IF(C925="",NA(),MATCH($B925&amp;$C925,'Smelter Look-up'!$J:$J,0))</f>
        <v>#N/A</v>
      </c>
      <c r="W925" s="301"/>
      <c r="X925" s="301">
        <f t="shared" ca="1" si="46"/>
        <v>0</v>
      </c>
      <c r="Y925" s="301"/>
      <c r="Z925" s="301"/>
      <c r="AB925" s="303" t="str">
        <f t="shared" si="47"/>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5"/>
        <v/>
      </c>
      <c r="T926" s="264" t="str">
        <f ca="1">IF(B926="","",IF(ISERROR(MATCH($J926,SorP!$B$1:$B$6230,0)),"",INDIRECT("'SorP'!$A$"&amp;MATCH($J926,SorP!$B$1:$B$6230,0))))</f>
        <v/>
      </c>
      <c r="U926" s="299"/>
      <c r="V926" s="300" t="e">
        <f>IF(C926="",NA(),MATCH($B926&amp;$C926,'Smelter Look-up'!$J:$J,0))</f>
        <v>#N/A</v>
      </c>
      <c r="W926" s="301"/>
      <c r="X926" s="301">
        <f t="shared" ca="1" si="46"/>
        <v>0</v>
      </c>
      <c r="Y926" s="301"/>
      <c r="Z926" s="301"/>
      <c r="AB926" s="303" t="str">
        <f t="shared" si="47"/>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5"/>
        <v/>
      </c>
      <c r="T927" s="264" t="str">
        <f ca="1">IF(B927="","",IF(ISERROR(MATCH($J927,SorP!$B$1:$B$6230,0)),"",INDIRECT("'SorP'!$A$"&amp;MATCH($J927,SorP!$B$1:$B$6230,0))))</f>
        <v/>
      </c>
      <c r="U927" s="299"/>
      <c r="V927" s="300" t="e">
        <f>IF(C927="",NA(),MATCH($B927&amp;$C927,'Smelter Look-up'!$J:$J,0))</f>
        <v>#N/A</v>
      </c>
      <c r="W927" s="301"/>
      <c r="X927" s="301">
        <f t="shared" ca="1" si="46"/>
        <v>0</v>
      </c>
      <c r="Y927" s="301"/>
      <c r="Z927" s="301"/>
      <c r="AB927" s="303" t="str">
        <f t="shared" si="47"/>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5"/>
        <v/>
      </c>
      <c r="T928" s="264" t="str">
        <f ca="1">IF(B928="","",IF(ISERROR(MATCH($J928,SorP!$B$1:$B$6230,0)),"",INDIRECT("'SorP'!$A$"&amp;MATCH($J928,SorP!$B$1:$B$6230,0))))</f>
        <v/>
      </c>
      <c r="U928" s="299"/>
      <c r="V928" s="300" t="e">
        <f>IF(C928="",NA(),MATCH($B928&amp;$C928,'Smelter Look-up'!$J:$J,0))</f>
        <v>#N/A</v>
      </c>
      <c r="W928" s="301"/>
      <c r="X928" s="301">
        <f t="shared" ca="1" si="46"/>
        <v>0</v>
      </c>
      <c r="Y928" s="301"/>
      <c r="Z928" s="301"/>
      <c r="AB928" s="303" t="str">
        <f t="shared" si="47"/>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5"/>
        <v/>
      </c>
      <c r="T929" s="264" t="str">
        <f ca="1">IF(B929="","",IF(ISERROR(MATCH($J929,SorP!$B$1:$B$6230,0)),"",INDIRECT("'SorP'!$A$"&amp;MATCH($J929,SorP!$B$1:$B$6230,0))))</f>
        <v/>
      </c>
      <c r="U929" s="299"/>
      <c r="V929" s="300" t="e">
        <f>IF(C929="",NA(),MATCH($B929&amp;$C929,'Smelter Look-up'!$J:$J,0))</f>
        <v>#N/A</v>
      </c>
      <c r="W929" s="301"/>
      <c r="X929" s="301">
        <f t="shared" ca="1" si="46"/>
        <v>0</v>
      </c>
      <c r="Y929" s="301"/>
      <c r="Z929" s="301"/>
      <c r="AB929" s="303" t="str">
        <f t="shared" si="47"/>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5"/>
        <v/>
      </c>
      <c r="T930" s="264" t="str">
        <f ca="1">IF(B930="","",IF(ISERROR(MATCH($J930,SorP!$B$1:$B$6230,0)),"",INDIRECT("'SorP'!$A$"&amp;MATCH($J930,SorP!$B$1:$B$6230,0))))</f>
        <v/>
      </c>
      <c r="U930" s="299"/>
      <c r="V930" s="300" t="e">
        <f>IF(C930="",NA(),MATCH($B930&amp;$C930,'Smelter Look-up'!$J:$J,0))</f>
        <v>#N/A</v>
      </c>
      <c r="W930" s="301"/>
      <c r="X930" s="301">
        <f t="shared" ca="1" si="46"/>
        <v>0</v>
      </c>
      <c r="Y930" s="301"/>
      <c r="Z930" s="301"/>
      <c r="AB930" s="303" t="str">
        <f t="shared" si="47"/>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5"/>
        <v/>
      </c>
      <c r="T931" s="264" t="str">
        <f ca="1">IF(B931="","",IF(ISERROR(MATCH($J931,SorP!$B$1:$B$6230,0)),"",INDIRECT("'SorP'!$A$"&amp;MATCH($J931,SorP!$B$1:$B$6230,0))))</f>
        <v/>
      </c>
      <c r="U931" s="299"/>
      <c r="V931" s="300" t="e">
        <f>IF(C931="",NA(),MATCH($B931&amp;$C931,'Smelter Look-up'!$J:$J,0))</f>
        <v>#N/A</v>
      </c>
      <c r="W931" s="301"/>
      <c r="X931" s="301">
        <f t="shared" ca="1" si="46"/>
        <v>0</v>
      </c>
      <c r="Y931" s="301"/>
      <c r="Z931" s="301"/>
      <c r="AB931" s="303" t="str">
        <f t="shared" si="47"/>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5"/>
        <v/>
      </c>
      <c r="T932" s="264" t="str">
        <f ca="1">IF(B932="","",IF(ISERROR(MATCH($J932,SorP!$B$1:$B$6230,0)),"",INDIRECT("'SorP'!$A$"&amp;MATCH($J932,SorP!$B$1:$B$6230,0))))</f>
        <v/>
      </c>
      <c r="U932" s="299"/>
      <c r="V932" s="300" t="e">
        <f>IF(C932="",NA(),MATCH($B932&amp;$C932,'Smelter Look-up'!$J:$J,0))</f>
        <v>#N/A</v>
      </c>
      <c r="W932" s="301"/>
      <c r="X932" s="301">
        <f t="shared" ca="1" si="46"/>
        <v>0</v>
      </c>
      <c r="Y932" s="301"/>
      <c r="Z932" s="301"/>
      <c r="AB932" s="303" t="str">
        <f t="shared" si="47"/>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5"/>
        <v/>
      </c>
      <c r="T933" s="264" t="str">
        <f ca="1">IF(B933="","",IF(ISERROR(MATCH($J933,SorP!$B$1:$B$6230,0)),"",INDIRECT("'SorP'!$A$"&amp;MATCH($J933,SorP!$B$1:$B$6230,0))))</f>
        <v/>
      </c>
      <c r="U933" s="299"/>
      <c r="V933" s="300" t="e">
        <f>IF(C933="",NA(),MATCH($B933&amp;$C933,'Smelter Look-up'!$J:$J,0))</f>
        <v>#N/A</v>
      </c>
      <c r="W933" s="301"/>
      <c r="X933" s="301">
        <f t="shared" ca="1" si="46"/>
        <v>0</v>
      </c>
      <c r="Y933" s="301"/>
      <c r="Z933" s="301"/>
      <c r="AB933" s="303" t="str">
        <f t="shared" si="47"/>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5"/>
        <v/>
      </c>
      <c r="T934" s="264" t="str">
        <f ca="1">IF(B934="","",IF(ISERROR(MATCH($J934,SorP!$B$1:$B$6230,0)),"",INDIRECT("'SorP'!$A$"&amp;MATCH($J934,SorP!$B$1:$B$6230,0))))</f>
        <v/>
      </c>
      <c r="U934" s="299"/>
      <c r="V934" s="300" t="e">
        <f>IF(C934="",NA(),MATCH($B934&amp;$C934,'Smelter Look-up'!$J:$J,0))</f>
        <v>#N/A</v>
      </c>
      <c r="W934" s="301"/>
      <c r="X934" s="301">
        <f t="shared" ca="1" si="46"/>
        <v>0</v>
      </c>
      <c r="Y934" s="301"/>
      <c r="Z934" s="301"/>
      <c r="AB934" s="303" t="str">
        <f t="shared" si="47"/>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5"/>
        <v/>
      </c>
      <c r="T935" s="264" t="str">
        <f ca="1">IF(B935="","",IF(ISERROR(MATCH($J935,SorP!$B$1:$B$6230,0)),"",INDIRECT("'SorP'!$A$"&amp;MATCH($J935,SorP!$B$1:$B$6230,0))))</f>
        <v/>
      </c>
      <c r="U935" s="299"/>
      <c r="V935" s="300" t="e">
        <f>IF(C935="",NA(),MATCH($B935&amp;$C935,'Smelter Look-up'!$J:$J,0))</f>
        <v>#N/A</v>
      </c>
      <c r="W935" s="301"/>
      <c r="X935" s="301">
        <f t="shared" ca="1" si="46"/>
        <v>0</v>
      </c>
      <c r="Y935" s="301"/>
      <c r="Z935" s="301"/>
      <c r="AB935" s="303" t="str">
        <f t="shared" si="47"/>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5"/>
        <v/>
      </c>
      <c r="T936" s="264" t="str">
        <f ca="1">IF(B936="","",IF(ISERROR(MATCH($J936,SorP!$B$1:$B$6230,0)),"",INDIRECT("'SorP'!$A$"&amp;MATCH($J936,SorP!$B$1:$B$6230,0))))</f>
        <v/>
      </c>
      <c r="U936" s="299"/>
      <c r="V936" s="300" t="e">
        <f>IF(C936="",NA(),MATCH($B936&amp;$C936,'Smelter Look-up'!$J:$J,0))</f>
        <v>#N/A</v>
      </c>
      <c r="W936" s="301"/>
      <c r="X936" s="301">
        <f t="shared" ca="1" si="46"/>
        <v>0</v>
      </c>
      <c r="Y936" s="301"/>
      <c r="Z936" s="301"/>
      <c r="AB936" s="303" t="str">
        <f t="shared" si="47"/>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5"/>
        <v/>
      </c>
      <c r="T937" s="264" t="str">
        <f ca="1">IF(B937="","",IF(ISERROR(MATCH($J937,SorP!$B$1:$B$6230,0)),"",INDIRECT("'SorP'!$A$"&amp;MATCH($J937,SorP!$B$1:$B$6230,0))))</f>
        <v/>
      </c>
      <c r="U937" s="299"/>
      <c r="V937" s="300" t="e">
        <f>IF(C937="",NA(),MATCH($B937&amp;$C937,'Smelter Look-up'!$J:$J,0))</f>
        <v>#N/A</v>
      </c>
      <c r="W937" s="301"/>
      <c r="X937" s="301">
        <f t="shared" ca="1" si="46"/>
        <v>0</v>
      </c>
      <c r="Y937" s="301"/>
      <c r="Z937" s="301"/>
      <c r="AB937" s="303" t="str">
        <f t="shared" si="47"/>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5"/>
        <v/>
      </c>
      <c r="T938" s="264" t="str">
        <f ca="1">IF(B938="","",IF(ISERROR(MATCH($J938,SorP!$B$1:$B$6230,0)),"",INDIRECT("'SorP'!$A$"&amp;MATCH($J938,SorP!$B$1:$B$6230,0))))</f>
        <v/>
      </c>
      <c r="U938" s="299"/>
      <c r="V938" s="300" t="e">
        <f>IF(C938="",NA(),MATCH($B938&amp;$C938,'Smelter Look-up'!$J:$J,0))</f>
        <v>#N/A</v>
      </c>
      <c r="W938" s="301"/>
      <c r="X938" s="301">
        <f t="shared" ca="1" si="46"/>
        <v>0</v>
      </c>
      <c r="Y938" s="301"/>
      <c r="Z938" s="301"/>
      <c r="AB938" s="303" t="str">
        <f t="shared" si="47"/>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5"/>
        <v/>
      </c>
      <c r="T939" s="264" t="str">
        <f ca="1">IF(B939="","",IF(ISERROR(MATCH($J939,SorP!$B$1:$B$6230,0)),"",INDIRECT("'SorP'!$A$"&amp;MATCH($J939,SorP!$B$1:$B$6230,0))))</f>
        <v/>
      </c>
      <c r="U939" s="299"/>
      <c r="V939" s="300" t="e">
        <f>IF(C939="",NA(),MATCH($B939&amp;$C939,'Smelter Look-up'!$J:$J,0))</f>
        <v>#N/A</v>
      </c>
      <c r="W939" s="301"/>
      <c r="X939" s="301">
        <f t="shared" ca="1" si="46"/>
        <v>0</v>
      </c>
      <c r="Y939" s="301"/>
      <c r="Z939" s="301"/>
      <c r="AB939" s="303" t="str">
        <f t="shared" si="47"/>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5"/>
        <v/>
      </c>
      <c r="T940" s="264" t="str">
        <f ca="1">IF(B940="","",IF(ISERROR(MATCH($J940,SorP!$B$1:$B$6230,0)),"",INDIRECT("'SorP'!$A$"&amp;MATCH($J940,SorP!$B$1:$B$6230,0))))</f>
        <v/>
      </c>
      <c r="U940" s="299"/>
      <c r="V940" s="300" t="e">
        <f>IF(C940="",NA(),MATCH($B940&amp;$C940,'Smelter Look-up'!$J:$J,0))</f>
        <v>#N/A</v>
      </c>
      <c r="W940" s="301"/>
      <c r="X940" s="301">
        <f t="shared" ca="1" si="46"/>
        <v>0</v>
      </c>
      <c r="Y940" s="301"/>
      <c r="Z940" s="301"/>
      <c r="AB940" s="303" t="str">
        <f t="shared" si="47"/>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5"/>
        <v/>
      </c>
      <c r="T941" s="264" t="str">
        <f ca="1">IF(B941="","",IF(ISERROR(MATCH($J941,SorP!$B$1:$B$6230,0)),"",INDIRECT("'SorP'!$A$"&amp;MATCH($J941,SorP!$B$1:$B$6230,0))))</f>
        <v/>
      </c>
      <c r="U941" s="299"/>
      <c r="V941" s="300" t="e">
        <f>IF(C941="",NA(),MATCH($B941&amp;$C941,'Smelter Look-up'!$J:$J,0))</f>
        <v>#N/A</v>
      </c>
      <c r="W941" s="301"/>
      <c r="X941" s="301">
        <f t="shared" ca="1" si="46"/>
        <v>0</v>
      </c>
      <c r="Y941" s="301"/>
      <c r="Z941" s="301"/>
      <c r="AB941" s="303" t="str">
        <f t="shared" si="47"/>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5"/>
        <v/>
      </c>
      <c r="T942" s="264" t="str">
        <f ca="1">IF(B942="","",IF(ISERROR(MATCH($J942,SorP!$B$1:$B$6230,0)),"",INDIRECT("'SorP'!$A$"&amp;MATCH($J942,SorP!$B$1:$B$6230,0))))</f>
        <v/>
      </c>
      <c r="U942" s="299"/>
      <c r="V942" s="300" t="e">
        <f>IF(C942="",NA(),MATCH($B942&amp;$C942,'Smelter Look-up'!$J:$J,0))</f>
        <v>#N/A</v>
      </c>
      <c r="W942" s="301"/>
      <c r="X942" s="301">
        <f t="shared" ca="1" si="46"/>
        <v>0</v>
      </c>
      <c r="Y942" s="301"/>
      <c r="Z942" s="301"/>
      <c r="AB942" s="303" t="str">
        <f t="shared" si="47"/>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5"/>
        <v/>
      </c>
      <c r="T943" s="264" t="str">
        <f ca="1">IF(B943="","",IF(ISERROR(MATCH($J943,SorP!$B$1:$B$6230,0)),"",INDIRECT("'SorP'!$A$"&amp;MATCH($J943,SorP!$B$1:$B$6230,0))))</f>
        <v/>
      </c>
      <c r="U943" s="299"/>
      <c r="V943" s="300" t="e">
        <f>IF(C943="",NA(),MATCH($B943&amp;$C943,'Smelter Look-up'!$J:$J,0))</f>
        <v>#N/A</v>
      </c>
      <c r="W943" s="301"/>
      <c r="X943" s="301">
        <f t="shared" ca="1" si="46"/>
        <v>0</v>
      </c>
      <c r="Y943" s="301"/>
      <c r="Z943" s="301"/>
      <c r="AB943" s="303" t="str">
        <f t="shared" si="47"/>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5"/>
        <v/>
      </c>
      <c r="T944" s="264" t="str">
        <f ca="1">IF(B944="","",IF(ISERROR(MATCH($J944,SorP!$B$1:$B$6230,0)),"",INDIRECT("'SorP'!$A$"&amp;MATCH($J944,SorP!$B$1:$B$6230,0))))</f>
        <v/>
      </c>
      <c r="U944" s="299"/>
      <c r="V944" s="300" t="e">
        <f>IF(C944="",NA(),MATCH($B944&amp;$C944,'Smelter Look-up'!$J:$J,0))</f>
        <v>#N/A</v>
      </c>
      <c r="W944" s="301"/>
      <c r="X944" s="301">
        <f t="shared" ca="1" si="46"/>
        <v>0</v>
      </c>
      <c r="Y944" s="301"/>
      <c r="Z944" s="301"/>
      <c r="AB944" s="303" t="str">
        <f t="shared" si="47"/>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5"/>
        <v/>
      </c>
      <c r="T945" s="264" t="str">
        <f ca="1">IF(B945="","",IF(ISERROR(MATCH($J945,SorP!$B$1:$B$6230,0)),"",INDIRECT("'SorP'!$A$"&amp;MATCH($J945,SorP!$B$1:$B$6230,0))))</f>
        <v/>
      </c>
      <c r="U945" s="299"/>
      <c r="V945" s="300" t="e">
        <f>IF(C945="",NA(),MATCH($B945&amp;$C945,'Smelter Look-up'!$J:$J,0))</f>
        <v>#N/A</v>
      </c>
      <c r="W945" s="301"/>
      <c r="X945" s="301">
        <f t="shared" ca="1" si="46"/>
        <v>0</v>
      </c>
      <c r="Y945" s="301"/>
      <c r="Z945" s="301"/>
      <c r="AB945" s="303" t="str">
        <f t="shared" si="47"/>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5"/>
        <v/>
      </c>
      <c r="T946" s="264" t="str">
        <f ca="1">IF(B946="","",IF(ISERROR(MATCH($J946,SorP!$B$1:$B$6230,0)),"",INDIRECT("'SorP'!$A$"&amp;MATCH($J946,SorP!$B$1:$B$6230,0))))</f>
        <v/>
      </c>
      <c r="U946" s="299"/>
      <c r="V946" s="300" t="e">
        <f>IF(C946="",NA(),MATCH($B946&amp;$C946,'Smelter Look-up'!$J:$J,0))</f>
        <v>#N/A</v>
      </c>
      <c r="W946" s="301"/>
      <c r="X946" s="301">
        <f t="shared" ca="1" si="46"/>
        <v>0</v>
      </c>
      <c r="Y946" s="301"/>
      <c r="Z946" s="301"/>
      <c r="AB946" s="303" t="str">
        <f t="shared" si="47"/>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5"/>
        <v/>
      </c>
      <c r="T947" s="264" t="str">
        <f ca="1">IF(B947="","",IF(ISERROR(MATCH($J947,SorP!$B$1:$B$6230,0)),"",INDIRECT("'SorP'!$A$"&amp;MATCH($J947,SorP!$B$1:$B$6230,0))))</f>
        <v/>
      </c>
      <c r="U947" s="299"/>
      <c r="V947" s="300" t="e">
        <f>IF(C947="",NA(),MATCH($B947&amp;$C947,'Smelter Look-up'!$J:$J,0))</f>
        <v>#N/A</v>
      </c>
      <c r="W947" s="301"/>
      <c r="X947" s="301">
        <f t="shared" ca="1" si="46"/>
        <v>0</v>
      </c>
      <c r="Y947" s="301"/>
      <c r="Z947" s="301"/>
      <c r="AB947" s="303" t="str">
        <f t="shared" si="47"/>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5"/>
        <v/>
      </c>
      <c r="T948" s="264" t="str">
        <f ca="1">IF(B948="","",IF(ISERROR(MATCH($J948,SorP!$B$1:$B$6230,0)),"",INDIRECT("'SorP'!$A$"&amp;MATCH($J948,SorP!$B$1:$B$6230,0))))</f>
        <v/>
      </c>
      <c r="U948" s="299"/>
      <c r="V948" s="300" t="e">
        <f>IF(C948="",NA(),MATCH($B948&amp;$C948,'Smelter Look-up'!$J:$J,0))</f>
        <v>#N/A</v>
      </c>
      <c r="W948" s="301"/>
      <c r="X948" s="301">
        <f t="shared" ca="1" si="46"/>
        <v>0</v>
      </c>
      <c r="Y948" s="301"/>
      <c r="Z948" s="301"/>
      <c r="AB948" s="303" t="str">
        <f t="shared" si="47"/>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5"/>
        <v/>
      </c>
      <c r="T949" s="264" t="str">
        <f ca="1">IF(B949="","",IF(ISERROR(MATCH($J949,SorP!$B$1:$B$6230,0)),"",INDIRECT("'SorP'!$A$"&amp;MATCH($J949,SorP!$B$1:$B$6230,0))))</f>
        <v/>
      </c>
      <c r="U949" s="299"/>
      <c r="V949" s="300" t="e">
        <f>IF(C949="",NA(),MATCH($B949&amp;$C949,'Smelter Look-up'!$J:$J,0))</f>
        <v>#N/A</v>
      </c>
      <c r="W949" s="301"/>
      <c r="X949" s="301">
        <f t="shared" ca="1" si="46"/>
        <v>0</v>
      </c>
      <c r="Y949" s="301"/>
      <c r="Z949" s="301"/>
      <c r="AB949" s="303" t="str">
        <f t="shared" si="47"/>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5"/>
        <v/>
      </c>
      <c r="T950" s="264" t="str">
        <f ca="1">IF(B950="","",IF(ISERROR(MATCH($J950,SorP!$B$1:$B$6230,0)),"",INDIRECT("'SorP'!$A$"&amp;MATCH($J950,SorP!$B$1:$B$6230,0))))</f>
        <v/>
      </c>
      <c r="U950" s="299"/>
      <c r="V950" s="300" t="e">
        <f>IF(C950="",NA(),MATCH($B950&amp;$C950,'Smelter Look-up'!$J:$J,0))</f>
        <v>#N/A</v>
      </c>
      <c r="W950" s="301"/>
      <c r="X950" s="301">
        <f t="shared" ca="1" si="46"/>
        <v>0</v>
      </c>
      <c r="Y950" s="301"/>
      <c r="Z950" s="301"/>
      <c r="AB950" s="303" t="str">
        <f t="shared" si="47"/>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5"/>
        <v/>
      </c>
      <c r="T951" s="264" t="str">
        <f ca="1">IF(B951="","",IF(ISERROR(MATCH($J951,SorP!$B$1:$B$6230,0)),"",INDIRECT("'SorP'!$A$"&amp;MATCH($J951,SorP!$B$1:$B$6230,0))))</f>
        <v/>
      </c>
      <c r="U951" s="299"/>
      <c r="V951" s="300" t="e">
        <f>IF(C951="",NA(),MATCH($B951&amp;$C951,'Smelter Look-up'!$J:$J,0))</f>
        <v>#N/A</v>
      </c>
      <c r="W951" s="301"/>
      <c r="X951" s="301">
        <f t="shared" ca="1" si="46"/>
        <v>0</v>
      </c>
      <c r="Y951" s="301"/>
      <c r="Z951" s="301"/>
      <c r="AB951" s="303" t="str">
        <f t="shared" si="47"/>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5"/>
        <v/>
      </c>
      <c r="T952" s="264" t="str">
        <f ca="1">IF(B952="","",IF(ISERROR(MATCH($J952,SorP!$B$1:$B$6230,0)),"",INDIRECT("'SorP'!$A$"&amp;MATCH($J952,SorP!$B$1:$B$6230,0))))</f>
        <v/>
      </c>
      <c r="U952" s="299"/>
      <c r="V952" s="300" t="e">
        <f>IF(C952="",NA(),MATCH($B952&amp;$C952,'Smelter Look-up'!$J:$J,0))</f>
        <v>#N/A</v>
      </c>
      <c r="W952" s="301"/>
      <c r="X952" s="301">
        <f t="shared" ca="1" si="46"/>
        <v>0</v>
      </c>
      <c r="Y952" s="301"/>
      <c r="Z952" s="301"/>
      <c r="AB952" s="303" t="str">
        <f t="shared" si="47"/>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5"/>
        <v/>
      </c>
      <c r="T953" s="264" t="str">
        <f ca="1">IF(B953="","",IF(ISERROR(MATCH($J953,SorP!$B$1:$B$6230,0)),"",INDIRECT("'SorP'!$A$"&amp;MATCH($J953,SorP!$B$1:$B$6230,0))))</f>
        <v/>
      </c>
      <c r="U953" s="299"/>
      <c r="V953" s="300" t="e">
        <f>IF(C953="",NA(),MATCH($B953&amp;$C953,'Smelter Look-up'!$J:$J,0))</f>
        <v>#N/A</v>
      </c>
      <c r="W953" s="301"/>
      <c r="X953" s="301">
        <f t="shared" ca="1" si="46"/>
        <v>0</v>
      </c>
      <c r="Y953" s="301"/>
      <c r="Z953" s="301"/>
      <c r="AB953" s="303" t="str">
        <f t="shared" si="47"/>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5"/>
        <v/>
      </c>
      <c r="T954" s="264" t="str">
        <f ca="1">IF(B954="","",IF(ISERROR(MATCH($J954,SorP!$B$1:$B$6230,0)),"",INDIRECT("'SorP'!$A$"&amp;MATCH($J954,SorP!$B$1:$B$6230,0))))</f>
        <v/>
      </c>
      <c r="U954" s="299"/>
      <c r="V954" s="300" t="e">
        <f>IF(C954="",NA(),MATCH($B954&amp;$C954,'Smelter Look-up'!$J:$J,0))</f>
        <v>#N/A</v>
      </c>
      <c r="W954" s="301"/>
      <c r="X954" s="301">
        <f t="shared" ca="1" si="46"/>
        <v>0</v>
      </c>
      <c r="Y954" s="301"/>
      <c r="Z954" s="301"/>
      <c r="AB954" s="303" t="str">
        <f t="shared" si="47"/>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5"/>
        <v/>
      </c>
      <c r="T955" s="264" t="str">
        <f ca="1">IF(B955="","",IF(ISERROR(MATCH($J955,SorP!$B$1:$B$6230,0)),"",INDIRECT("'SorP'!$A$"&amp;MATCH($J955,SorP!$B$1:$B$6230,0))))</f>
        <v/>
      </c>
      <c r="U955" s="299"/>
      <c r="V955" s="300" t="e">
        <f>IF(C955="",NA(),MATCH($B955&amp;$C955,'Smelter Look-up'!$J:$J,0))</f>
        <v>#N/A</v>
      </c>
      <c r="W955" s="301"/>
      <c r="X955" s="301">
        <f t="shared" ca="1" si="46"/>
        <v>0</v>
      </c>
      <c r="Y955" s="301"/>
      <c r="Z955" s="301"/>
      <c r="AB955" s="303" t="str">
        <f t="shared" si="47"/>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5"/>
        <v/>
      </c>
      <c r="T956" s="264" t="str">
        <f ca="1">IF(B956="","",IF(ISERROR(MATCH($J956,SorP!$B$1:$B$6230,0)),"",INDIRECT("'SorP'!$A$"&amp;MATCH($J956,SorP!$B$1:$B$6230,0))))</f>
        <v/>
      </c>
      <c r="U956" s="299"/>
      <c r="V956" s="300" t="e">
        <f>IF(C956="",NA(),MATCH($B956&amp;$C956,'Smelter Look-up'!$J:$J,0))</f>
        <v>#N/A</v>
      </c>
      <c r="W956" s="301"/>
      <c r="X956" s="301">
        <f t="shared" ca="1" si="46"/>
        <v>0</v>
      </c>
      <c r="Y956" s="301"/>
      <c r="Z956" s="301"/>
      <c r="AB956" s="303" t="str">
        <f t="shared" si="47"/>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5"/>
        <v/>
      </c>
      <c r="T957" s="264" t="str">
        <f ca="1">IF(B957="","",IF(ISERROR(MATCH($J957,SorP!$B$1:$B$6230,0)),"",INDIRECT("'SorP'!$A$"&amp;MATCH($J957,SorP!$B$1:$B$6230,0))))</f>
        <v/>
      </c>
      <c r="U957" s="299"/>
      <c r="V957" s="300" t="e">
        <f>IF(C957="",NA(),MATCH($B957&amp;$C957,'Smelter Look-up'!$J:$J,0))</f>
        <v>#N/A</v>
      </c>
      <c r="W957" s="301"/>
      <c r="X957" s="301">
        <f t="shared" ca="1" si="46"/>
        <v>0</v>
      </c>
      <c r="Y957" s="301"/>
      <c r="Z957" s="301"/>
      <c r="AB957" s="303" t="str">
        <f t="shared" si="47"/>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5"/>
        <v/>
      </c>
      <c r="T958" s="264" t="str">
        <f ca="1">IF(B958="","",IF(ISERROR(MATCH($J958,SorP!$B$1:$B$6230,0)),"",INDIRECT("'SorP'!$A$"&amp;MATCH($J958,SorP!$B$1:$B$6230,0))))</f>
        <v/>
      </c>
      <c r="U958" s="299"/>
      <c r="V958" s="300" t="e">
        <f>IF(C958="",NA(),MATCH($B958&amp;$C958,'Smelter Look-up'!$J:$J,0))</f>
        <v>#N/A</v>
      </c>
      <c r="W958" s="301"/>
      <c r="X958" s="301">
        <f t="shared" ca="1" si="46"/>
        <v>0</v>
      </c>
      <c r="Y958" s="301"/>
      <c r="Z958" s="301"/>
      <c r="AB958" s="303" t="str">
        <f t="shared" si="47"/>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5"/>
        <v/>
      </c>
      <c r="T959" s="264" t="str">
        <f ca="1">IF(B959="","",IF(ISERROR(MATCH($J959,SorP!$B$1:$B$6230,0)),"",INDIRECT("'SorP'!$A$"&amp;MATCH($J959,SorP!$B$1:$B$6230,0))))</f>
        <v/>
      </c>
      <c r="U959" s="299"/>
      <c r="V959" s="300" t="e">
        <f>IF(C959="",NA(),MATCH($B959&amp;$C959,'Smelter Look-up'!$J:$J,0))</f>
        <v>#N/A</v>
      </c>
      <c r="W959" s="301"/>
      <c r="X959" s="301">
        <f t="shared" ca="1" si="46"/>
        <v>0</v>
      </c>
      <c r="Y959" s="301"/>
      <c r="Z959" s="301"/>
      <c r="AB959" s="303" t="str">
        <f t="shared" si="47"/>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5"/>
        <v/>
      </c>
      <c r="T960" s="264" t="str">
        <f ca="1">IF(B960="","",IF(ISERROR(MATCH($J960,SorP!$B$1:$B$6230,0)),"",INDIRECT("'SorP'!$A$"&amp;MATCH($J960,SorP!$B$1:$B$6230,0))))</f>
        <v/>
      </c>
      <c r="U960" s="299"/>
      <c r="V960" s="300" t="e">
        <f>IF(C960="",NA(),MATCH($B960&amp;$C960,'Smelter Look-up'!$J:$J,0))</f>
        <v>#N/A</v>
      </c>
      <c r="W960" s="301"/>
      <c r="X960" s="301">
        <f t="shared" ca="1" si="46"/>
        <v>0</v>
      </c>
      <c r="Y960" s="301"/>
      <c r="Z960" s="301"/>
      <c r="AB960" s="303" t="str">
        <f t="shared" si="47"/>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5"/>
        <v/>
      </c>
      <c r="T961" s="264" t="str">
        <f ca="1">IF(B961="","",IF(ISERROR(MATCH($J961,SorP!$B$1:$B$6230,0)),"",INDIRECT("'SorP'!$A$"&amp;MATCH($J961,SorP!$B$1:$B$6230,0))))</f>
        <v/>
      </c>
      <c r="U961" s="299"/>
      <c r="V961" s="300" t="e">
        <f>IF(C961="",NA(),MATCH($B961&amp;$C961,'Smelter Look-up'!$J:$J,0))</f>
        <v>#N/A</v>
      </c>
      <c r="W961" s="301"/>
      <c r="X961" s="301">
        <f t="shared" ca="1" si="46"/>
        <v>0</v>
      </c>
      <c r="Y961" s="301"/>
      <c r="Z961" s="301"/>
      <c r="AB961" s="303" t="str">
        <f t="shared" si="47"/>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5"/>
        <v/>
      </c>
      <c r="T962" s="264" t="str">
        <f ca="1">IF(B962="","",IF(ISERROR(MATCH($J962,SorP!$B$1:$B$6230,0)),"",INDIRECT("'SorP'!$A$"&amp;MATCH($J962,SorP!$B$1:$B$6230,0))))</f>
        <v/>
      </c>
      <c r="U962" s="299"/>
      <c r="V962" s="300" t="e">
        <f>IF(C962="",NA(),MATCH($B962&amp;$C962,'Smelter Look-up'!$J:$J,0))</f>
        <v>#N/A</v>
      </c>
      <c r="W962" s="301"/>
      <c r="X962" s="301">
        <f t="shared" ca="1" si="46"/>
        <v>0</v>
      </c>
      <c r="Y962" s="301"/>
      <c r="Z962" s="301"/>
      <c r="AB962" s="303" t="str">
        <f t="shared" si="47"/>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5"/>
        <v/>
      </c>
      <c r="T963" s="264" t="str">
        <f ca="1">IF(B963="","",IF(ISERROR(MATCH($J963,SorP!$B$1:$B$6230,0)),"",INDIRECT("'SorP'!$A$"&amp;MATCH($J963,SorP!$B$1:$B$6230,0))))</f>
        <v/>
      </c>
      <c r="U963" s="299"/>
      <c r="V963" s="300" t="e">
        <f>IF(C963="",NA(),MATCH($B963&amp;$C963,'Smelter Look-up'!$J:$J,0))</f>
        <v>#N/A</v>
      </c>
      <c r="W963" s="301"/>
      <c r="X963" s="301">
        <f t="shared" ca="1" si="46"/>
        <v>0</v>
      </c>
      <c r="Y963" s="301"/>
      <c r="Z963" s="301"/>
      <c r="AB963" s="303" t="str">
        <f t="shared" si="47"/>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5"/>
        <v/>
      </c>
      <c r="T964" s="264" t="str">
        <f ca="1">IF(B964="","",IF(ISERROR(MATCH($J964,SorP!$B$1:$B$6230,0)),"",INDIRECT("'SorP'!$A$"&amp;MATCH($J964,SorP!$B$1:$B$6230,0))))</f>
        <v/>
      </c>
      <c r="U964" s="299"/>
      <c r="V964" s="300" t="e">
        <f>IF(C964="",NA(),MATCH($B964&amp;$C964,'Smelter Look-up'!$J:$J,0))</f>
        <v>#N/A</v>
      </c>
      <c r="W964" s="301"/>
      <c r="X964" s="301">
        <f t="shared" ca="1" si="46"/>
        <v>0</v>
      </c>
      <c r="Y964" s="301"/>
      <c r="Z964" s="301"/>
      <c r="AB964" s="303" t="str">
        <f t="shared" si="47"/>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5"/>
        <v/>
      </c>
      <c r="T965" s="264" t="str">
        <f ca="1">IF(B965="","",IF(ISERROR(MATCH($J965,SorP!$B$1:$B$6230,0)),"",INDIRECT("'SorP'!$A$"&amp;MATCH($J965,SorP!$B$1:$B$6230,0))))</f>
        <v/>
      </c>
      <c r="U965" s="299"/>
      <c r="V965" s="300" t="e">
        <f>IF(C965="",NA(),MATCH($B965&amp;$C965,'Smelter Look-up'!$J:$J,0))</f>
        <v>#N/A</v>
      </c>
      <c r="W965" s="301"/>
      <c r="X965" s="301">
        <f t="shared" ca="1" si="46"/>
        <v>0</v>
      </c>
      <c r="Y965" s="301"/>
      <c r="Z965" s="301"/>
      <c r="AB965" s="303" t="str">
        <f t="shared" si="47"/>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8">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9">IF(AND(C966="Smelter not listed",OR(LEN(D966)=0,LEN(E966)=0)),1,0)</f>
        <v>0</v>
      </c>
      <c r="Y966" s="301"/>
      <c r="Z966" s="301"/>
      <c r="AB966" s="303" t="str">
        <f t="shared" ref="AB966:AB1029" si="50">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8"/>
        <v/>
      </c>
      <c r="T967" s="264" t="str">
        <f ca="1">IF(B967="","",IF(ISERROR(MATCH($J967,SorP!$B$1:$B$6230,0)),"",INDIRECT("'SorP'!$A$"&amp;MATCH($J967,SorP!$B$1:$B$6230,0))))</f>
        <v/>
      </c>
      <c r="U967" s="299"/>
      <c r="V967" s="300" t="e">
        <f>IF(C967="",NA(),MATCH($B967&amp;$C967,'Smelter Look-up'!$J:$J,0))</f>
        <v>#N/A</v>
      </c>
      <c r="W967" s="301"/>
      <c r="X967" s="301">
        <f t="shared" ca="1" si="49"/>
        <v>0</v>
      </c>
      <c r="Y967" s="301"/>
      <c r="Z967" s="301"/>
      <c r="AB967" s="303" t="str">
        <f t="shared" si="50"/>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8"/>
        <v/>
      </c>
      <c r="T968" s="264" t="str">
        <f ca="1">IF(B968="","",IF(ISERROR(MATCH($J968,SorP!$B$1:$B$6230,0)),"",INDIRECT("'SorP'!$A$"&amp;MATCH($J968,SorP!$B$1:$B$6230,0))))</f>
        <v/>
      </c>
      <c r="U968" s="299"/>
      <c r="V968" s="300" t="e">
        <f>IF(C968="",NA(),MATCH($B968&amp;$C968,'Smelter Look-up'!$J:$J,0))</f>
        <v>#N/A</v>
      </c>
      <c r="W968" s="301"/>
      <c r="X968" s="301">
        <f t="shared" ca="1" si="49"/>
        <v>0</v>
      </c>
      <c r="Y968" s="301"/>
      <c r="Z968" s="301"/>
      <c r="AB968" s="303" t="str">
        <f t="shared" si="50"/>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8"/>
        <v/>
      </c>
      <c r="T969" s="264" t="str">
        <f ca="1">IF(B969="","",IF(ISERROR(MATCH($J969,SorP!$B$1:$B$6230,0)),"",INDIRECT("'SorP'!$A$"&amp;MATCH($J969,SorP!$B$1:$B$6230,0))))</f>
        <v/>
      </c>
      <c r="U969" s="299"/>
      <c r="V969" s="300" t="e">
        <f>IF(C969="",NA(),MATCH($B969&amp;$C969,'Smelter Look-up'!$J:$J,0))</f>
        <v>#N/A</v>
      </c>
      <c r="W969" s="301"/>
      <c r="X969" s="301">
        <f t="shared" ca="1" si="49"/>
        <v>0</v>
      </c>
      <c r="Y969" s="301"/>
      <c r="Z969" s="301"/>
      <c r="AB969" s="303" t="str">
        <f t="shared" si="50"/>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8"/>
        <v/>
      </c>
      <c r="T970" s="264" t="str">
        <f ca="1">IF(B970="","",IF(ISERROR(MATCH($J970,SorP!$B$1:$B$6230,0)),"",INDIRECT("'SorP'!$A$"&amp;MATCH($J970,SorP!$B$1:$B$6230,0))))</f>
        <v/>
      </c>
      <c r="U970" s="299"/>
      <c r="V970" s="300" t="e">
        <f>IF(C970="",NA(),MATCH($B970&amp;$C970,'Smelter Look-up'!$J:$J,0))</f>
        <v>#N/A</v>
      </c>
      <c r="W970" s="301"/>
      <c r="X970" s="301">
        <f t="shared" ca="1" si="49"/>
        <v>0</v>
      </c>
      <c r="Y970" s="301"/>
      <c r="Z970" s="301"/>
      <c r="AB970" s="303" t="str">
        <f t="shared" si="50"/>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8"/>
        <v/>
      </c>
      <c r="T971" s="264" t="str">
        <f ca="1">IF(B971="","",IF(ISERROR(MATCH($J971,SorP!$B$1:$B$6230,0)),"",INDIRECT("'SorP'!$A$"&amp;MATCH($J971,SorP!$B$1:$B$6230,0))))</f>
        <v/>
      </c>
      <c r="U971" s="299"/>
      <c r="V971" s="300" t="e">
        <f>IF(C971="",NA(),MATCH($B971&amp;$C971,'Smelter Look-up'!$J:$J,0))</f>
        <v>#N/A</v>
      </c>
      <c r="W971" s="301"/>
      <c r="X971" s="301">
        <f t="shared" ca="1" si="49"/>
        <v>0</v>
      </c>
      <c r="Y971" s="301"/>
      <c r="Z971" s="301"/>
      <c r="AB971" s="303" t="str">
        <f t="shared" si="50"/>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8"/>
        <v/>
      </c>
      <c r="T972" s="264" t="str">
        <f ca="1">IF(B972="","",IF(ISERROR(MATCH($J972,SorP!$B$1:$B$6230,0)),"",INDIRECT("'SorP'!$A$"&amp;MATCH($J972,SorP!$B$1:$B$6230,0))))</f>
        <v/>
      </c>
      <c r="U972" s="299"/>
      <c r="V972" s="300" t="e">
        <f>IF(C972="",NA(),MATCH($B972&amp;$C972,'Smelter Look-up'!$J:$J,0))</f>
        <v>#N/A</v>
      </c>
      <c r="W972" s="301"/>
      <c r="X972" s="301">
        <f t="shared" ca="1" si="49"/>
        <v>0</v>
      </c>
      <c r="Y972" s="301"/>
      <c r="Z972" s="301"/>
      <c r="AB972" s="303" t="str">
        <f t="shared" si="50"/>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8"/>
        <v/>
      </c>
      <c r="T973" s="264" t="str">
        <f ca="1">IF(B973="","",IF(ISERROR(MATCH($J973,SorP!$B$1:$B$6230,0)),"",INDIRECT("'SorP'!$A$"&amp;MATCH($J973,SorP!$B$1:$B$6230,0))))</f>
        <v/>
      </c>
      <c r="U973" s="299"/>
      <c r="V973" s="300" t="e">
        <f>IF(C973="",NA(),MATCH($B973&amp;$C973,'Smelter Look-up'!$J:$J,0))</f>
        <v>#N/A</v>
      </c>
      <c r="W973" s="301"/>
      <c r="X973" s="301">
        <f t="shared" ca="1" si="49"/>
        <v>0</v>
      </c>
      <c r="Y973" s="301"/>
      <c r="Z973" s="301"/>
      <c r="AB973" s="303" t="str">
        <f t="shared" si="50"/>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8"/>
        <v/>
      </c>
      <c r="T974" s="264" t="str">
        <f ca="1">IF(B974="","",IF(ISERROR(MATCH($J974,SorP!$B$1:$B$6230,0)),"",INDIRECT("'SorP'!$A$"&amp;MATCH($J974,SorP!$B$1:$B$6230,0))))</f>
        <v/>
      </c>
      <c r="U974" s="299"/>
      <c r="V974" s="300" t="e">
        <f>IF(C974="",NA(),MATCH($B974&amp;$C974,'Smelter Look-up'!$J:$J,0))</f>
        <v>#N/A</v>
      </c>
      <c r="W974" s="301"/>
      <c r="X974" s="301">
        <f t="shared" ca="1" si="49"/>
        <v>0</v>
      </c>
      <c r="Y974" s="301"/>
      <c r="Z974" s="301"/>
      <c r="AB974" s="303" t="str">
        <f t="shared" si="50"/>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8"/>
        <v/>
      </c>
      <c r="T975" s="264" t="str">
        <f ca="1">IF(B975="","",IF(ISERROR(MATCH($J975,SorP!$B$1:$B$6230,0)),"",INDIRECT("'SorP'!$A$"&amp;MATCH($J975,SorP!$B$1:$B$6230,0))))</f>
        <v/>
      </c>
      <c r="U975" s="299"/>
      <c r="V975" s="300" t="e">
        <f>IF(C975="",NA(),MATCH($B975&amp;$C975,'Smelter Look-up'!$J:$J,0))</f>
        <v>#N/A</v>
      </c>
      <c r="W975" s="301"/>
      <c r="X975" s="301">
        <f t="shared" ca="1" si="49"/>
        <v>0</v>
      </c>
      <c r="Y975" s="301"/>
      <c r="Z975" s="301"/>
      <c r="AB975" s="303" t="str">
        <f t="shared" si="50"/>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8"/>
        <v/>
      </c>
      <c r="T976" s="264" t="str">
        <f ca="1">IF(B976="","",IF(ISERROR(MATCH($J976,SorP!$B$1:$B$6230,0)),"",INDIRECT("'SorP'!$A$"&amp;MATCH($J976,SorP!$B$1:$B$6230,0))))</f>
        <v/>
      </c>
      <c r="U976" s="299"/>
      <c r="V976" s="300" t="e">
        <f>IF(C976="",NA(),MATCH($B976&amp;$C976,'Smelter Look-up'!$J:$J,0))</f>
        <v>#N/A</v>
      </c>
      <c r="W976" s="301"/>
      <c r="X976" s="301">
        <f t="shared" ca="1" si="49"/>
        <v>0</v>
      </c>
      <c r="Y976" s="301"/>
      <c r="Z976" s="301"/>
      <c r="AB976" s="303" t="str">
        <f t="shared" si="50"/>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8"/>
        <v/>
      </c>
      <c r="T977" s="264" t="str">
        <f ca="1">IF(B977="","",IF(ISERROR(MATCH($J977,SorP!$B$1:$B$6230,0)),"",INDIRECT("'SorP'!$A$"&amp;MATCH($J977,SorP!$B$1:$B$6230,0))))</f>
        <v/>
      </c>
      <c r="U977" s="299"/>
      <c r="V977" s="300" t="e">
        <f>IF(C977="",NA(),MATCH($B977&amp;$C977,'Smelter Look-up'!$J:$J,0))</f>
        <v>#N/A</v>
      </c>
      <c r="W977" s="301"/>
      <c r="X977" s="301">
        <f t="shared" ca="1" si="49"/>
        <v>0</v>
      </c>
      <c r="Y977" s="301"/>
      <c r="Z977" s="301"/>
      <c r="AB977" s="303" t="str">
        <f t="shared" si="50"/>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8"/>
        <v/>
      </c>
      <c r="T978" s="264" t="str">
        <f ca="1">IF(B978="","",IF(ISERROR(MATCH($J978,SorP!$B$1:$B$6230,0)),"",INDIRECT("'SorP'!$A$"&amp;MATCH($J978,SorP!$B$1:$B$6230,0))))</f>
        <v/>
      </c>
      <c r="U978" s="299"/>
      <c r="V978" s="300" t="e">
        <f>IF(C978="",NA(),MATCH($B978&amp;$C978,'Smelter Look-up'!$J:$J,0))</f>
        <v>#N/A</v>
      </c>
      <c r="W978" s="301"/>
      <c r="X978" s="301">
        <f t="shared" ca="1" si="49"/>
        <v>0</v>
      </c>
      <c r="Y978" s="301"/>
      <c r="Z978" s="301"/>
      <c r="AB978" s="303" t="str">
        <f t="shared" si="50"/>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8"/>
        <v/>
      </c>
      <c r="T979" s="264" t="str">
        <f ca="1">IF(B979="","",IF(ISERROR(MATCH($J979,SorP!$B$1:$B$6230,0)),"",INDIRECT("'SorP'!$A$"&amp;MATCH($J979,SorP!$B$1:$B$6230,0))))</f>
        <v/>
      </c>
      <c r="U979" s="299"/>
      <c r="V979" s="300" t="e">
        <f>IF(C979="",NA(),MATCH($B979&amp;$C979,'Smelter Look-up'!$J:$J,0))</f>
        <v>#N/A</v>
      </c>
      <c r="W979" s="301"/>
      <c r="X979" s="301">
        <f t="shared" ca="1" si="49"/>
        <v>0</v>
      </c>
      <c r="Y979" s="301"/>
      <c r="Z979" s="301"/>
      <c r="AB979" s="303" t="str">
        <f t="shared" si="50"/>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8"/>
        <v/>
      </c>
      <c r="T980" s="264" t="str">
        <f ca="1">IF(B980="","",IF(ISERROR(MATCH($J980,SorP!$B$1:$B$6230,0)),"",INDIRECT("'SorP'!$A$"&amp;MATCH($J980,SorP!$B$1:$B$6230,0))))</f>
        <v/>
      </c>
      <c r="U980" s="299"/>
      <c r="V980" s="300" t="e">
        <f>IF(C980="",NA(),MATCH($B980&amp;$C980,'Smelter Look-up'!$J:$J,0))</f>
        <v>#N/A</v>
      </c>
      <c r="W980" s="301"/>
      <c r="X980" s="301">
        <f t="shared" ca="1" si="49"/>
        <v>0</v>
      </c>
      <c r="Y980" s="301"/>
      <c r="Z980" s="301"/>
      <c r="AB980" s="303" t="str">
        <f t="shared" si="50"/>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8"/>
        <v/>
      </c>
      <c r="T981" s="264" t="str">
        <f ca="1">IF(B981="","",IF(ISERROR(MATCH($J981,SorP!$B$1:$B$6230,0)),"",INDIRECT("'SorP'!$A$"&amp;MATCH($J981,SorP!$B$1:$B$6230,0))))</f>
        <v/>
      </c>
      <c r="U981" s="299"/>
      <c r="V981" s="300" t="e">
        <f>IF(C981="",NA(),MATCH($B981&amp;$C981,'Smelter Look-up'!$J:$J,0))</f>
        <v>#N/A</v>
      </c>
      <c r="W981" s="301"/>
      <c r="X981" s="301">
        <f t="shared" ca="1" si="49"/>
        <v>0</v>
      </c>
      <c r="Y981" s="301"/>
      <c r="Z981" s="301"/>
      <c r="AB981" s="303" t="str">
        <f t="shared" si="50"/>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8"/>
        <v/>
      </c>
      <c r="T982" s="264" t="str">
        <f ca="1">IF(B982="","",IF(ISERROR(MATCH($J982,SorP!$B$1:$B$6230,0)),"",INDIRECT("'SorP'!$A$"&amp;MATCH($J982,SorP!$B$1:$B$6230,0))))</f>
        <v/>
      </c>
      <c r="U982" s="299"/>
      <c r="V982" s="300" t="e">
        <f>IF(C982="",NA(),MATCH($B982&amp;$C982,'Smelter Look-up'!$J:$J,0))</f>
        <v>#N/A</v>
      </c>
      <c r="W982" s="301"/>
      <c r="X982" s="301">
        <f t="shared" ca="1" si="49"/>
        <v>0</v>
      </c>
      <c r="Y982" s="301"/>
      <c r="Z982" s="301"/>
      <c r="AB982" s="303" t="str">
        <f t="shared" si="50"/>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8"/>
        <v/>
      </c>
      <c r="T983" s="264" t="str">
        <f ca="1">IF(B983="","",IF(ISERROR(MATCH($J983,SorP!$B$1:$B$6230,0)),"",INDIRECT("'SorP'!$A$"&amp;MATCH($J983,SorP!$B$1:$B$6230,0))))</f>
        <v/>
      </c>
      <c r="U983" s="299"/>
      <c r="V983" s="300" t="e">
        <f>IF(C983="",NA(),MATCH($B983&amp;$C983,'Smelter Look-up'!$J:$J,0))</f>
        <v>#N/A</v>
      </c>
      <c r="W983" s="301"/>
      <c r="X983" s="301">
        <f t="shared" ca="1" si="49"/>
        <v>0</v>
      </c>
      <c r="Y983" s="301"/>
      <c r="Z983" s="301"/>
      <c r="AB983" s="303" t="str">
        <f t="shared" si="50"/>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8"/>
        <v/>
      </c>
      <c r="T984" s="264" t="str">
        <f ca="1">IF(B984="","",IF(ISERROR(MATCH($J984,SorP!$B$1:$B$6230,0)),"",INDIRECT("'SorP'!$A$"&amp;MATCH($J984,SorP!$B$1:$B$6230,0))))</f>
        <v/>
      </c>
      <c r="U984" s="299"/>
      <c r="V984" s="300" t="e">
        <f>IF(C984="",NA(),MATCH($B984&amp;$C984,'Smelter Look-up'!$J:$J,0))</f>
        <v>#N/A</v>
      </c>
      <c r="W984" s="301"/>
      <c r="X984" s="301">
        <f t="shared" ca="1" si="49"/>
        <v>0</v>
      </c>
      <c r="Y984" s="301"/>
      <c r="Z984" s="301"/>
      <c r="AB984" s="303" t="str">
        <f t="shared" si="50"/>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8"/>
        <v/>
      </c>
      <c r="T985" s="264" t="str">
        <f ca="1">IF(B985="","",IF(ISERROR(MATCH($J985,SorP!$B$1:$B$6230,0)),"",INDIRECT("'SorP'!$A$"&amp;MATCH($J985,SorP!$B$1:$B$6230,0))))</f>
        <v/>
      </c>
      <c r="U985" s="299"/>
      <c r="V985" s="300" t="e">
        <f>IF(C985="",NA(),MATCH($B985&amp;$C985,'Smelter Look-up'!$J:$J,0))</f>
        <v>#N/A</v>
      </c>
      <c r="W985" s="301"/>
      <c r="X985" s="301">
        <f t="shared" ca="1" si="49"/>
        <v>0</v>
      </c>
      <c r="Y985" s="301"/>
      <c r="Z985" s="301"/>
      <c r="AB985" s="303" t="str">
        <f t="shared" si="50"/>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8"/>
        <v/>
      </c>
      <c r="T986" s="264" t="str">
        <f ca="1">IF(B986="","",IF(ISERROR(MATCH($J986,SorP!$B$1:$B$6230,0)),"",INDIRECT("'SorP'!$A$"&amp;MATCH($J986,SorP!$B$1:$B$6230,0))))</f>
        <v/>
      </c>
      <c r="U986" s="299"/>
      <c r="V986" s="300" t="e">
        <f>IF(C986="",NA(),MATCH($B986&amp;$C986,'Smelter Look-up'!$J:$J,0))</f>
        <v>#N/A</v>
      </c>
      <c r="W986" s="301"/>
      <c r="X986" s="301">
        <f t="shared" ca="1" si="49"/>
        <v>0</v>
      </c>
      <c r="Y986" s="301"/>
      <c r="Z986" s="301"/>
      <c r="AB986" s="303" t="str">
        <f t="shared" si="50"/>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8"/>
        <v/>
      </c>
      <c r="T987" s="264" t="str">
        <f ca="1">IF(B987="","",IF(ISERROR(MATCH($J987,SorP!$B$1:$B$6230,0)),"",INDIRECT("'SorP'!$A$"&amp;MATCH($J987,SorP!$B$1:$B$6230,0))))</f>
        <v/>
      </c>
      <c r="U987" s="299"/>
      <c r="V987" s="300" t="e">
        <f>IF(C987="",NA(),MATCH($B987&amp;$C987,'Smelter Look-up'!$J:$J,0))</f>
        <v>#N/A</v>
      </c>
      <c r="W987" s="301"/>
      <c r="X987" s="301">
        <f t="shared" ca="1" si="49"/>
        <v>0</v>
      </c>
      <c r="Y987" s="301"/>
      <c r="Z987" s="301"/>
      <c r="AB987" s="303" t="str">
        <f t="shared" si="50"/>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8"/>
        <v/>
      </c>
      <c r="T988" s="264" t="str">
        <f ca="1">IF(B988="","",IF(ISERROR(MATCH($J988,SorP!$B$1:$B$6230,0)),"",INDIRECT("'SorP'!$A$"&amp;MATCH($J988,SorP!$B$1:$B$6230,0))))</f>
        <v/>
      </c>
      <c r="U988" s="299"/>
      <c r="V988" s="300" t="e">
        <f>IF(C988="",NA(),MATCH($B988&amp;$C988,'Smelter Look-up'!$J:$J,0))</f>
        <v>#N/A</v>
      </c>
      <c r="W988" s="301"/>
      <c r="X988" s="301">
        <f t="shared" ca="1" si="49"/>
        <v>0</v>
      </c>
      <c r="Y988" s="301"/>
      <c r="Z988" s="301"/>
      <c r="AB988" s="303" t="str">
        <f t="shared" si="50"/>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8"/>
        <v/>
      </c>
      <c r="T989" s="264" t="str">
        <f ca="1">IF(B989="","",IF(ISERROR(MATCH($J989,SorP!$B$1:$B$6230,0)),"",INDIRECT("'SorP'!$A$"&amp;MATCH($J989,SorP!$B$1:$B$6230,0))))</f>
        <v/>
      </c>
      <c r="U989" s="299"/>
      <c r="V989" s="300" t="e">
        <f>IF(C989="",NA(),MATCH($B989&amp;$C989,'Smelter Look-up'!$J:$J,0))</f>
        <v>#N/A</v>
      </c>
      <c r="W989" s="301"/>
      <c r="X989" s="301">
        <f t="shared" ca="1" si="49"/>
        <v>0</v>
      </c>
      <c r="Y989" s="301"/>
      <c r="Z989" s="301"/>
      <c r="AB989" s="303" t="str">
        <f t="shared" si="50"/>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8"/>
        <v/>
      </c>
      <c r="T990" s="264" t="str">
        <f ca="1">IF(B990="","",IF(ISERROR(MATCH($J990,SorP!$B$1:$B$6230,0)),"",INDIRECT("'SorP'!$A$"&amp;MATCH($J990,SorP!$B$1:$B$6230,0))))</f>
        <v/>
      </c>
      <c r="U990" s="299"/>
      <c r="V990" s="300" t="e">
        <f>IF(C990="",NA(),MATCH($B990&amp;$C990,'Smelter Look-up'!$J:$J,0))</f>
        <v>#N/A</v>
      </c>
      <c r="W990" s="301"/>
      <c r="X990" s="301">
        <f t="shared" ca="1" si="49"/>
        <v>0</v>
      </c>
      <c r="Y990" s="301"/>
      <c r="Z990" s="301"/>
      <c r="AB990" s="303" t="str">
        <f t="shared" si="50"/>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8"/>
        <v/>
      </c>
      <c r="T991" s="264" t="str">
        <f ca="1">IF(B991="","",IF(ISERROR(MATCH($J991,SorP!$B$1:$B$6230,0)),"",INDIRECT("'SorP'!$A$"&amp;MATCH($J991,SorP!$B$1:$B$6230,0))))</f>
        <v/>
      </c>
      <c r="U991" s="299"/>
      <c r="V991" s="300" t="e">
        <f>IF(C991="",NA(),MATCH($B991&amp;$C991,'Smelter Look-up'!$J:$J,0))</f>
        <v>#N/A</v>
      </c>
      <c r="W991" s="301"/>
      <c r="X991" s="301">
        <f t="shared" ca="1" si="49"/>
        <v>0</v>
      </c>
      <c r="Y991" s="301"/>
      <c r="Z991" s="301"/>
      <c r="AB991" s="303" t="str">
        <f t="shared" si="50"/>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8"/>
        <v/>
      </c>
      <c r="T992" s="264" t="str">
        <f ca="1">IF(B992="","",IF(ISERROR(MATCH($J992,SorP!$B$1:$B$6230,0)),"",INDIRECT("'SorP'!$A$"&amp;MATCH($J992,SorP!$B$1:$B$6230,0))))</f>
        <v/>
      </c>
      <c r="U992" s="299"/>
      <c r="V992" s="300" t="e">
        <f>IF(C992="",NA(),MATCH($B992&amp;$C992,'Smelter Look-up'!$J:$J,0))</f>
        <v>#N/A</v>
      </c>
      <c r="W992" s="301"/>
      <c r="X992" s="301">
        <f t="shared" ca="1" si="49"/>
        <v>0</v>
      </c>
      <c r="Y992" s="301"/>
      <c r="Z992" s="301"/>
      <c r="AB992" s="303" t="str">
        <f t="shared" si="50"/>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8"/>
        <v/>
      </c>
      <c r="T993" s="264" t="str">
        <f ca="1">IF(B993="","",IF(ISERROR(MATCH($J993,SorP!$B$1:$B$6230,0)),"",INDIRECT("'SorP'!$A$"&amp;MATCH($J993,SorP!$B$1:$B$6230,0))))</f>
        <v/>
      </c>
      <c r="U993" s="299"/>
      <c r="V993" s="300" t="e">
        <f>IF(C993="",NA(),MATCH($B993&amp;$C993,'Smelter Look-up'!$J:$J,0))</f>
        <v>#N/A</v>
      </c>
      <c r="W993" s="301"/>
      <c r="X993" s="301">
        <f t="shared" ca="1" si="49"/>
        <v>0</v>
      </c>
      <c r="Y993" s="301"/>
      <c r="Z993" s="301"/>
      <c r="AB993" s="303" t="str">
        <f t="shared" si="50"/>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8"/>
        <v/>
      </c>
      <c r="T994" s="264" t="str">
        <f ca="1">IF(B994="","",IF(ISERROR(MATCH($J994,SorP!$B$1:$B$6230,0)),"",INDIRECT("'SorP'!$A$"&amp;MATCH($J994,SorP!$B$1:$B$6230,0))))</f>
        <v/>
      </c>
      <c r="U994" s="299"/>
      <c r="V994" s="300" t="e">
        <f>IF(C994="",NA(),MATCH($B994&amp;$C994,'Smelter Look-up'!$J:$J,0))</f>
        <v>#N/A</v>
      </c>
      <c r="W994" s="301"/>
      <c r="X994" s="301">
        <f t="shared" ca="1" si="49"/>
        <v>0</v>
      </c>
      <c r="Y994" s="301"/>
      <c r="Z994" s="301"/>
      <c r="AB994" s="303" t="str">
        <f t="shared" si="50"/>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8"/>
        <v/>
      </c>
      <c r="T995" s="264" t="str">
        <f ca="1">IF(B995="","",IF(ISERROR(MATCH($J995,SorP!$B$1:$B$6230,0)),"",INDIRECT("'SorP'!$A$"&amp;MATCH($J995,SorP!$B$1:$B$6230,0))))</f>
        <v/>
      </c>
      <c r="U995" s="299"/>
      <c r="V995" s="300" t="e">
        <f>IF(C995="",NA(),MATCH($B995&amp;$C995,'Smelter Look-up'!$J:$J,0))</f>
        <v>#N/A</v>
      </c>
      <c r="W995" s="301"/>
      <c r="X995" s="301">
        <f t="shared" ca="1" si="49"/>
        <v>0</v>
      </c>
      <c r="Y995" s="301"/>
      <c r="Z995" s="301"/>
      <c r="AB995" s="303" t="str">
        <f t="shared" si="50"/>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8"/>
        <v/>
      </c>
      <c r="T996" s="264" t="str">
        <f ca="1">IF(B996="","",IF(ISERROR(MATCH($J996,SorP!$B$1:$B$6230,0)),"",INDIRECT("'SorP'!$A$"&amp;MATCH($J996,SorP!$B$1:$B$6230,0))))</f>
        <v/>
      </c>
      <c r="U996" s="299"/>
      <c r="V996" s="300" t="e">
        <f>IF(C996="",NA(),MATCH($B996&amp;$C996,'Smelter Look-up'!$J:$J,0))</f>
        <v>#N/A</v>
      </c>
      <c r="W996" s="301"/>
      <c r="X996" s="301">
        <f t="shared" ca="1" si="49"/>
        <v>0</v>
      </c>
      <c r="Y996" s="301"/>
      <c r="Z996" s="301"/>
      <c r="AB996" s="303" t="str">
        <f t="shared" si="50"/>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8"/>
        <v/>
      </c>
      <c r="T997" s="264" t="str">
        <f ca="1">IF(B997="","",IF(ISERROR(MATCH($J997,SorP!$B$1:$B$6230,0)),"",INDIRECT("'SorP'!$A$"&amp;MATCH($J997,SorP!$B$1:$B$6230,0))))</f>
        <v/>
      </c>
      <c r="U997" s="299"/>
      <c r="V997" s="300" t="e">
        <f>IF(C997="",NA(),MATCH($B997&amp;$C997,'Smelter Look-up'!$J:$J,0))</f>
        <v>#N/A</v>
      </c>
      <c r="W997" s="301"/>
      <c r="X997" s="301">
        <f t="shared" ca="1" si="49"/>
        <v>0</v>
      </c>
      <c r="Y997" s="301"/>
      <c r="Z997" s="301"/>
      <c r="AB997" s="303" t="str">
        <f t="shared" si="50"/>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8"/>
        <v/>
      </c>
      <c r="T998" s="264" t="str">
        <f ca="1">IF(B998="","",IF(ISERROR(MATCH($J998,SorP!$B$1:$B$6230,0)),"",INDIRECT("'SorP'!$A$"&amp;MATCH($J998,SorP!$B$1:$B$6230,0))))</f>
        <v/>
      </c>
      <c r="U998" s="299"/>
      <c r="V998" s="300" t="e">
        <f>IF(C998="",NA(),MATCH($B998&amp;$C998,'Smelter Look-up'!$J:$J,0))</f>
        <v>#N/A</v>
      </c>
      <c r="W998" s="301"/>
      <c r="X998" s="301">
        <f t="shared" ca="1" si="49"/>
        <v>0</v>
      </c>
      <c r="Y998" s="301"/>
      <c r="Z998" s="301"/>
      <c r="AB998" s="303" t="str">
        <f t="shared" si="50"/>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8"/>
        <v/>
      </c>
      <c r="T999" s="264" t="str">
        <f ca="1">IF(B999="","",IF(ISERROR(MATCH($J999,SorP!$B$1:$B$6230,0)),"",INDIRECT("'SorP'!$A$"&amp;MATCH($J999,SorP!$B$1:$B$6230,0))))</f>
        <v/>
      </c>
      <c r="U999" s="299"/>
      <c r="V999" s="300" t="e">
        <f>IF(C999="",NA(),MATCH($B999&amp;$C999,'Smelter Look-up'!$J:$J,0))</f>
        <v>#N/A</v>
      </c>
      <c r="W999" s="301"/>
      <c r="X999" s="301">
        <f t="shared" ca="1" si="49"/>
        <v>0</v>
      </c>
      <c r="Y999" s="301"/>
      <c r="Z999" s="301"/>
      <c r="AB999" s="303" t="str">
        <f t="shared" si="50"/>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8"/>
        <v/>
      </c>
      <c r="T1000" s="264" t="str">
        <f ca="1">IF(B1000="","",IF(ISERROR(MATCH($J1000,SorP!$B$1:$B$6230,0)),"",INDIRECT("'SorP'!$A$"&amp;MATCH($J1000,SorP!$B$1:$B$6230,0))))</f>
        <v/>
      </c>
      <c r="U1000" s="299"/>
      <c r="V1000" s="300" t="e">
        <f>IF(C1000="",NA(),MATCH($B1000&amp;$C1000,'Smelter Look-up'!$J:$J,0))</f>
        <v>#N/A</v>
      </c>
      <c r="W1000" s="301"/>
      <c r="X1000" s="301">
        <f t="shared" ca="1" si="49"/>
        <v>0</v>
      </c>
      <c r="Y1000" s="301"/>
      <c r="Z1000" s="301"/>
      <c r="AB1000" s="303" t="str">
        <f t="shared" si="50"/>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8"/>
        <v/>
      </c>
      <c r="T1001" s="264" t="str">
        <f ca="1">IF(B1001="","",IF(ISERROR(MATCH($J1001,SorP!$B$1:$B$6230,0)),"",INDIRECT("'SorP'!$A$"&amp;MATCH($J1001,SorP!$B$1:$B$6230,0))))</f>
        <v/>
      </c>
      <c r="U1001" s="299"/>
      <c r="V1001" s="300" t="e">
        <f>IF(C1001="",NA(),MATCH($B1001&amp;$C1001,'Smelter Look-up'!$J:$J,0))</f>
        <v>#N/A</v>
      </c>
      <c r="W1001" s="301"/>
      <c r="X1001" s="301">
        <f t="shared" ca="1" si="49"/>
        <v>0</v>
      </c>
      <c r="Y1001" s="301"/>
      <c r="Z1001" s="301"/>
      <c r="AB1001" s="303" t="str">
        <f t="shared" si="50"/>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8"/>
        <v/>
      </c>
      <c r="T1002" s="264" t="str">
        <f ca="1">IF(B1002="","",IF(ISERROR(MATCH($J1002,SorP!$B$1:$B$6230,0)),"",INDIRECT("'SorP'!$A$"&amp;MATCH($J1002,SorP!$B$1:$B$6230,0))))</f>
        <v/>
      </c>
      <c r="U1002" s="299"/>
      <c r="V1002" s="300" t="e">
        <f>IF(C1002="",NA(),MATCH($B1002&amp;$C1002,'Smelter Look-up'!$J:$J,0))</f>
        <v>#N/A</v>
      </c>
      <c r="W1002" s="301"/>
      <c r="X1002" s="301">
        <f t="shared" ca="1" si="49"/>
        <v>0</v>
      </c>
      <c r="Y1002" s="301"/>
      <c r="Z1002" s="301"/>
      <c r="AB1002" s="303" t="str">
        <f t="shared" si="50"/>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8"/>
        <v/>
      </c>
      <c r="T1003" s="264" t="str">
        <f ca="1">IF(B1003="","",IF(ISERROR(MATCH($J1003,SorP!$B$1:$B$6230,0)),"",INDIRECT("'SorP'!$A$"&amp;MATCH($J1003,SorP!$B$1:$B$6230,0))))</f>
        <v/>
      </c>
      <c r="U1003" s="299"/>
      <c r="V1003" s="300" t="e">
        <f>IF(C1003="",NA(),MATCH($B1003&amp;$C1003,'Smelter Look-up'!$J:$J,0))</f>
        <v>#N/A</v>
      </c>
      <c r="W1003" s="301"/>
      <c r="X1003" s="301">
        <f t="shared" ca="1" si="49"/>
        <v>0</v>
      </c>
      <c r="Y1003" s="301"/>
      <c r="Z1003" s="301"/>
      <c r="AB1003" s="303" t="str">
        <f t="shared" si="50"/>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8"/>
        <v/>
      </c>
      <c r="T1004" s="264" t="str">
        <f ca="1">IF(B1004="","",IF(ISERROR(MATCH($J1004,SorP!$B$1:$B$6230,0)),"",INDIRECT("'SorP'!$A$"&amp;MATCH($J1004,SorP!$B$1:$B$6230,0))))</f>
        <v/>
      </c>
      <c r="U1004" s="299"/>
      <c r="V1004" s="300" t="e">
        <f>IF(C1004="",NA(),MATCH($B1004&amp;$C1004,'Smelter Look-up'!$J:$J,0))</f>
        <v>#N/A</v>
      </c>
      <c r="W1004" s="301"/>
      <c r="X1004" s="301">
        <f t="shared" ca="1" si="49"/>
        <v>0</v>
      </c>
      <c r="Y1004" s="301"/>
      <c r="Z1004" s="301"/>
      <c r="AB1004" s="303" t="str">
        <f t="shared" si="50"/>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8"/>
        <v/>
      </c>
      <c r="T1005" s="264" t="str">
        <f ca="1">IF(B1005="","",IF(ISERROR(MATCH($J1005,SorP!$B$1:$B$6230,0)),"",INDIRECT("'SorP'!$A$"&amp;MATCH($J1005,SorP!$B$1:$B$6230,0))))</f>
        <v/>
      </c>
      <c r="U1005" s="299"/>
      <c r="V1005" s="300" t="e">
        <f>IF(C1005="",NA(),MATCH($B1005&amp;$C1005,'Smelter Look-up'!$J:$J,0))</f>
        <v>#N/A</v>
      </c>
      <c r="W1005" s="301"/>
      <c r="X1005" s="301">
        <f t="shared" ca="1" si="49"/>
        <v>0</v>
      </c>
      <c r="Y1005" s="301"/>
      <c r="Z1005" s="301"/>
      <c r="AB1005" s="303" t="str">
        <f t="shared" si="50"/>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8"/>
        <v/>
      </c>
      <c r="T1006" s="264" t="str">
        <f ca="1">IF(B1006="","",IF(ISERROR(MATCH($J1006,SorP!$B$1:$B$6230,0)),"",INDIRECT("'SorP'!$A$"&amp;MATCH($J1006,SorP!$B$1:$B$6230,0))))</f>
        <v/>
      </c>
      <c r="U1006" s="299"/>
      <c r="V1006" s="300" t="e">
        <f>IF(C1006="",NA(),MATCH($B1006&amp;$C1006,'Smelter Look-up'!$J:$J,0))</f>
        <v>#N/A</v>
      </c>
      <c r="W1006" s="301"/>
      <c r="X1006" s="301">
        <f t="shared" ca="1" si="49"/>
        <v>0</v>
      </c>
      <c r="Y1006" s="301"/>
      <c r="Z1006" s="301"/>
      <c r="AB1006" s="303" t="str">
        <f t="shared" si="50"/>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8"/>
        <v/>
      </c>
      <c r="T1007" s="264" t="str">
        <f ca="1">IF(B1007="","",IF(ISERROR(MATCH($J1007,SorP!$B$1:$B$6230,0)),"",INDIRECT("'SorP'!$A$"&amp;MATCH($J1007,SorP!$B$1:$B$6230,0))))</f>
        <v/>
      </c>
      <c r="U1007" s="299"/>
      <c r="V1007" s="300" t="e">
        <f>IF(C1007="",NA(),MATCH($B1007&amp;$C1007,'Smelter Look-up'!$J:$J,0))</f>
        <v>#N/A</v>
      </c>
      <c r="W1007" s="301"/>
      <c r="X1007" s="301">
        <f t="shared" ca="1" si="49"/>
        <v>0</v>
      </c>
      <c r="Y1007" s="301"/>
      <c r="Z1007" s="301"/>
      <c r="AB1007" s="303" t="str">
        <f t="shared" si="50"/>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8"/>
        <v/>
      </c>
      <c r="T1008" s="264" t="str">
        <f ca="1">IF(B1008="","",IF(ISERROR(MATCH($J1008,SorP!$B$1:$B$6230,0)),"",INDIRECT("'SorP'!$A$"&amp;MATCH($J1008,SorP!$B$1:$B$6230,0))))</f>
        <v/>
      </c>
      <c r="U1008" s="299"/>
      <c r="V1008" s="300" t="e">
        <f>IF(C1008="",NA(),MATCH($B1008&amp;$C1008,'Smelter Look-up'!$J:$J,0))</f>
        <v>#N/A</v>
      </c>
      <c r="W1008" s="301"/>
      <c r="X1008" s="301">
        <f t="shared" ca="1" si="49"/>
        <v>0</v>
      </c>
      <c r="Y1008" s="301"/>
      <c r="Z1008" s="301"/>
      <c r="AB1008" s="303" t="str">
        <f t="shared" si="50"/>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8"/>
        <v/>
      </c>
      <c r="T1009" s="264" t="str">
        <f ca="1">IF(B1009="","",IF(ISERROR(MATCH($J1009,SorP!$B$1:$B$6230,0)),"",INDIRECT("'SorP'!$A$"&amp;MATCH($J1009,SorP!$B$1:$B$6230,0))))</f>
        <v/>
      </c>
      <c r="U1009" s="299"/>
      <c r="V1009" s="300" t="e">
        <f>IF(C1009="",NA(),MATCH($B1009&amp;$C1009,'Smelter Look-up'!$J:$J,0))</f>
        <v>#N/A</v>
      </c>
      <c r="W1009" s="301"/>
      <c r="X1009" s="301">
        <f t="shared" ca="1" si="49"/>
        <v>0</v>
      </c>
      <c r="Y1009" s="301"/>
      <c r="Z1009" s="301"/>
      <c r="AB1009" s="303" t="str">
        <f t="shared" si="50"/>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8"/>
        <v/>
      </c>
      <c r="T1010" s="264" t="str">
        <f ca="1">IF(B1010="","",IF(ISERROR(MATCH($J1010,SorP!$B$1:$B$6230,0)),"",INDIRECT("'SorP'!$A$"&amp;MATCH($J1010,SorP!$B$1:$B$6230,0))))</f>
        <v/>
      </c>
      <c r="U1010" s="299"/>
      <c r="V1010" s="300" t="e">
        <f>IF(C1010="",NA(),MATCH($B1010&amp;$C1010,'Smelter Look-up'!$J:$J,0))</f>
        <v>#N/A</v>
      </c>
      <c r="W1010" s="301"/>
      <c r="X1010" s="301">
        <f t="shared" ca="1" si="49"/>
        <v>0</v>
      </c>
      <c r="Y1010" s="301"/>
      <c r="Z1010" s="301"/>
      <c r="AB1010" s="303" t="str">
        <f t="shared" si="50"/>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8"/>
        <v/>
      </c>
      <c r="T1011" s="264" t="str">
        <f ca="1">IF(B1011="","",IF(ISERROR(MATCH($J1011,SorP!$B$1:$B$6230,0)),"",INDIRECT("'SorP'!$A$"&amp;MATCH($J1011,SorP!$B$1:$B$6230,0))))</f>
        <v/>
      </c>
      <c r="U1011" s="299"/>
      <c r="V1011" s="300" t="e">
        <f>IF(C1011="",NA(),MATCH($B1011&amp;$C1011,'Smelter Look-up'!$J:$J,0))</f>
        <v>#N/A</v>
      </c>
      <c r="W1011" s="301"/>
      <c r="X1011" s="301">
        <f t="shared" ca="1" si="49"/>
        <v>0</v>
      </c>
      <c r="Y1011" s="301"/>
      <c r="Z1011" s="301"/>
      <c r="AB1011" s="303" t="str">
        <f t="shared" si="50"/>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8"/>
        <v/>
      </c>
      <c r="T1012" s="264" t="str">
        <f ca="1">IF(B1012="","",IF(ISERROR(MATCH($J1012,SorP!$B$1:$B$6230,0)),"",INDIRECT("'SorP'!$A$"&amp;MATCH($J1012,SorP!$B$1:$B$6230,0))))</f>
        <v/>
      </c>
      <c r="U1012" s="299"/>
      <c r="V1012" s="300" t="e">
        <f>IF(C1012="",NA(),MATCH($B1012&amp;$C1012,'Smelter Look-up'!$J:$J,0))</f>
        <v>#N/A</v>
      </c>
      <c r="W1012" s="301"/>
      <c r="X1012" s="301">
        <f t="shared" ca="1" si="49"/>
        <v>0</v>
      </c>
      <c r="Y1012" s="301"/>
      <c r="Z1012" s="301"/>
      <c r="AB1012" s="303" t="str">
        <f t="shared" si="50"/>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8"/>
        <v/>
      </c>
      <c r="T1013" s="264" t="str">
        <f ca="1">IF(B1013="","",IF(ISERROR(MATCH($J1013,SorP!$B$1:$B$6230,0)),"",INDIRECT("'SorP'!$A$"&amp;MATCH($J1013,SorP!$B$1:$B$6230,0))))</f>
        <v/>
      </c>
      <c r="U1013" s="299"/>
      <c r="V1013" s="300" t="e">
        <f>IF(C1013="",NA(),MATCH($B1013&amp;$C1013,'Smelter Look-up'!$J:$J,0))</f>
        <v>#N/A</v>
      </c>
      <c r="W1013" s="301"/>
      <c r="X1013" s="301">
        <f t="shared" ca="1" si="49"/>
        <v>0</v>
      </c>
      <c r="Y1013" s="301"/>
      <c r="Z1013" s="301"/>
      <c r="AB1013" s="303" t="str">
        <f t="shared" si="50"/>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8"/>
        <v/>
      </c>
      <c r="T1014" s="264" t="str">
        <f ca="1">IF(B1014="","",IF(ISERROR(MATCH($J1014,SorP!$B$1:$B$6230,0)),"",INDIRECT("'SorP'!$A$"&amp;MATCH($J1014,SorP!$B$1:$B$6230,0))))</f>
        <v/>
      </c>
      <c r="U1014" s="299"/>
      <c r="V1014" s="300" t="e">
        <f>IF(C1014="",NA(),MATCH($B1014&amp;$C1014,'Smelter Look-up'!$J:$J,0))</f>
        <v>#N/A</v>
      </c>
      <c r="W1014" s="301"/>
      <c r="X1014" s="301">
        <f t="shared" ca="1" si="49"/>
        <v>0</v>
      </c>
      <c r="Y1014" s="301"/>
      <c r="Z1014" s="301"/>
      <c r="AB1014" s="303" t="str">
        <f t="shared" si="50"/>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8"/>
        <v/>
      </c>
      <c r="T1015" s="264" t="str">
        <f ca="1">IF(B1015="","",IF(ISERROR(MATCH($J1015,SorP!$B$1:$B$6230,0)),"",INDIRECT("'SorP'!$A$"&amp;MATCH($J1015,SorP!$B$1:$B$6230,0))))</f>
        <v/>
      </c>
      <c r="U1015" s="299"/>
      <c r="V1015" s="300" t="e">
        <f>IF(C1015="",NA(),MATCH($B1015&amp;$C1015,'Smelter Look-up'!$J:$J,0))</f>
        <v>#N/A</v>
      </c>
      <c r="W1015" s="301"/>
      <c r="X1015" s="301">
        <f t="shared" ca="1" si="49"/>
        <v>0</v>
      </c>
      <c r="Y1015" s="301"/>
      <c r="Z1015" s="301"/>
      <c r="AB1015" s="303" t="str">
        <f t="shared" si="50"/>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8"/>
        <v/>
      </c>
      <c r="T1016" s="264" t="str">
        <f ca="1">IF(B1016="","",IF(ISERROR(MATCH($J1016,SorP!$B$1:$B$6230,0)),"",INDIRECT("'SorP'!$A$"&amp;MATCH($J1016,SorP!$B$1:$B$6230,0))))</f>
        <v/>
      </c>
      <c r="U1016" s="299"/>
      <c r="V1016" s="300" t="e">
        <f>IF(C1016="",NA(),MATCH($B1016&amp;$C1016,'Smelter Look-up'!$J:$J,0))</f>
        <v>#N/A</v>
      </c>
      <c r="W1016" s="301"/>
      <c r="X1016" s="301">
        <f t="shared" ca="1" si="49"/>
        <v>0</v>
      </c>
      <c r="Y1016" s="301"/>
      <c r="Z1016" s="301"/>
      <c r="AB1016" s="303" t="str">
        <f t="shared" si="50"/>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8"/>
        <v/>
      </c>
      <c r="T1017" s="264" t="str">
        <f ca="1">IF(B1017="","",IF(ISERROR(MATCH($J1017,SorP!$B$1:$B$6230,0)),"",INDIRECT("'SorP'!$A$"&amp;MATCH($J1017,SorP!$B$1:$B$6230,0))))</f>
        <v/>
      </c>
      <c r="U1017" s="299"/>
      <c r="V1017" s="300" t="e">
        <f>IF(C1017="",NA(),MATCH($B1017&amp;$C1017,'Smelter Look-up'!$J:$J,0))</f>
        <v>#N/A</v>
      </c>
      <c r="W1017" s="301"/>
      <c r="X1017" s="301">
        <f t="shared" ca="1" si="49"/>
        <v>0</v>
      </c>
      <c r="Y1017" s="301"/>
      <c r="Z1017" s="301"/>
      <c r="AB1017" s="303" t="str">
        <f t="shared" si="50"/>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8"/>
        <v/>
      </c>
      <c r="T1018" s="264" t="str">
        <f ca="1">IF(B1018="","",IF(ISERROR(MATCH($J1018,SorP!$B$1:$B$6230,0)),"",INDIRECT("'SorP'!$A$"&amp;MATCH($J1018,SorP!$B$1:$B$6230,0))))</f>
        <v/>
      </c>
      <c r="U1018" s="299"/>
      <c r="V1018" s="300" t="e">
        <f>IF(C1018="",NA(),MATCH($B1018&amp;$C1018,'Smelter Look-up'!$J:$J,0))</f>
        <v>#N/A</v>
      </c>
      <c r="W1018" s="301"/>
      <c r="X1018" s="301">
        <f t="shared" ca="1" si="49"/>
        <v>0</v>
      </c>
      <c r="Y1018" s="301"/>
      <c r="Z1018" s="301"/>
      <c r="AB1018" s="303" t="str">
        <f t="shared" si="50"/>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8"/>
        <v/>
      </c>
      <c r="T1019" s="264" t="str">
        <f ca="1">IF(B1019="","",IF(ISERROR(MATCH($J1019,SorP!$B$1:$B$6230,0)),"",INDIRECT("'SorP'!$A$"&amp;MATCH($J1019,SorP!$B$1:$B$6230,0))))</f>
        <v/>
      </c>
      <c r="U1019" s="299"/>
      <c r="V1019" s="300" t="e">
        <f>IF(C1019="",NA(),MATCH($B1019&amp;$C1019,'Smelter Look-up'!$J:$J,0))</f>
        <v>#N/A</v>
      </c>
      <c r="W1019" s="301"/>
      <c r="X1019" s="301">
        <f t="shared" ca="1" si="49"/>
        <v>0</v>
      </c>
      <c r="Y1019" s="301"/>
      <c r="Z1019" s="301"/>
      <c r="AB1019" s="303" t="str">
        <f t="shared" si="50"/>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8"/>
        <v/>
      </c>
      <c r="T1020" s="264" t="str">
        <f ca="1">IF(B1020="","",IF(ISERROR(MATCH($J1020,SorP!$B$1:$B$6230,0)),"",INDIRECT("'SorP'!$A$"&amp;MATCH($J1020,SorP!$B$1:$B$6230,0))))</f>
        <v/>
      </c>
      <c r="U1020" s="299"/>
      <c r="V1020" s="300" t="e">
        <f>IF(C1020="",NA(),MATCH($B1020&amp;$C1020,'Smelter Look-up'!$J:$J,0))</f>
        <v>#N/A</v>
      </c>
      <c r="W1020" s="301"/>
      <c r="X1020" s="301">
        <f t="shared" ca="1" si="49"/>
        <v>0</v>
      </c>
      <c r="Y1020" s="301"/>
      <c r="Z1020" s="301"/>
      <c r="AB1020" s="303" t="str">
        <f t="shared" si="50"/>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8"/>
        <v/>
      </c>
      <c r="T1021" s="264" t="str">
        <f ca="1">IF(B1021="","",IF(ISERROR(MATCH($J1021,SorP!$B$1:$B$6230,0)),"",INDIRECT("'SorP'!$A$"&amp;MATCH($J1021,SorP!$B$1:$B$6230,0))))</f>
        <v/>
      </c>
      <c r="U1021" s="299"/>
      <c r="V1021" s="300" t="e">
        <f>IF(C1021="",NA(),MATCH($B1021&amp;$C1021,'Smelter Look-up'!$J:$J,0))</f>
        <v>#N/A</v>
      </c>
      <c r="W1021" s="301"/>
      <c r="X1021" s="301">
        <f t="shared" ca="1" si="49"/>
        <v>0</v>
      </c>
      <c r="Y1021" s="301"/>
      <c r="Z1021" s="301"/>
      <c r="AB1021" s="303" t="str">
        <f t="shared" si="50"/>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8"/>
        <v/>
      </c>
      <c r="T1022" s="264" t="str">
        <f ca="1">IF(B1022="","",IF(ISERROR(MATCH($J1022,SorP!$B$1:$B$6230,0)),"",INDIRECT("'SorP'!$A$"&amp;MATCH($J1022,SorP!$B$1:$B$6230,0))))</f>
        <v/>
      </c>
      <c r="U1022" s="299"/>
      <c r="V1022" s="300" t="e">
        <f>IF(C1022="",NA(),MATCH($B1022&amp;$C1022,'Smelter Look-up'!$J:$J,0))</f>
        <v>#N/A</v>
      </c>
      <c r="W1022" s="301"/>
      <c r="X1022" s="301">
        <f t="shared" ca="1" si="49"/>
        <v>0</v>
      </c>
      <c r="Y1022" s="301"/>
      <c r="Z1022" s="301"/>
      <c r="AB1022" s="303" t="str">
        <f t="shared" si="50"/>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8"/>
        <v/>
      </c>
      <c r="T1023" s="264" t="str">
        <f ca="1">IF(B1023="","",IF(ISERROR(MATCH($J1023,SorP!$B$1:$B$6230,0)),"",INDIRECT("'SorP'!$A$"&amp;MATCH($J1023,SorP!$B$1:$B$6230,0))))</f>
        <v/>
      </c>
      <c r="U1023" s="299"/>
      <c r="V1023" s="300" t="e">
        <f>IF(C1023="",NA(),MATCH($B1023&amp;$C1023,'Smelter Look-up'!$J:$J,0))</f>
        <v>#N/A</v>
      </c>
      <c r="W1023" s="301"/>
      <c r="X1023" s="301">
        <f t="shared" ca="1" si="49"/>
        <v>0</v>
      </c>
      <c r="Y1023" s="301"/>
      <c r="Z1023" s="301"/>
      <c r="AB1023" s="303" t="str">
        <f t="shared" si="50"/>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8"/>
        <v/>
      </c>
      <c r="T1024" s="264" t="str">
        <f ca="1">IF(B1024="","",IF(ISERROR(MATCH($J1024,SorP!$B$1:$B$6230,0)),"",INDIRECT("'SorP'!$A$"&amp;MATCH($J1024,SorP!$B$1:$B$6230,0))))</f>
        <v/>
      </c>
      <c r="U1024" s="299"/>
      <c r="V1024" s="300" t="e">
        <f>IF(C1024="",NA(),MATCH($B1024&amp;$C1024,'Smelter Look-up'!$J:$J,0))</f>
        <v>#N/A</v>
      </c>
      <c r="W1024" s="301"/>
      <c r="X1024" s="301">
        <f t="shared" ca="1" si="49"/>
        <v>0</v>
      </c>
      <c r="Y1024" s="301"/>
      <c r="Z1024" s="301"/>
      <c r="AB1024" s="303" t="str">
        <f t="shared" si="50"/>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8"/>
        <v/>
      </c>
      <c r="T1025" s="264" t="str">
        <f ca="1">IF(B1025="","",IF(ISERROR(MATCH($J1025,SorP!$B$1:$B$6230,0)),"",INDIRECT("'SorP'!$A$"&amp;MATCH($J1025,SorP!$B$1:$B$6230,0))))</f>
        <v/>
      </c>
      <c r="U1025" s="299"/>
      <c r="V1025" s="300" t="e">
        <f>IF(C1025="",NA(),MATCH($B1025&amp;$C1025,'Smelter Look-up'!$J:$J,0))</f>
        <v>#N/A</v>
      </c>
      <c r="W1025" s="301"/>
      <c r="X1025" s="301">
        <f t="shared" ca="1" si="49"/>
        <v>0</v>
      </c>
      <c r="Y1025" s="301"/>
      <c r="Z1025" s="301"/>
      <c r="AB1025" s="303" t="str">
        <f t="shared" si="50"/>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8"/>
        <v/>
      </c>
      <c r="T1026" s="264" t="str">
        <f ca="1">IF(B1026="","",IF(ISERROR(MATCH($J1026,SorP!$B$1:$B$6230,0)),"",INDIRECT("'SorP'!$A$"&amp;MATCH($J1026,SorP!$B$1:$B$6230,0))))</f>
        <v/>
      </c>
      <c r="U1026" s="299"/>
      <c r="V1026" s="300" t="e">
        <f>IF(C1026="",NA(),MATCH($B1026&amp;$C1026,'Smelter Look-up'!$J:$J,0))</f>
        <v>#N/A</v>
      </c>
      <c r="W1026" s="301"/>
      <c r="X1026" s="301">
        <f t="shared" ca="1" si="49"/>
        <v>0</v>
      </c>
      <c r="Y1026" s="301"/>
      <c r="Z1026" s="301"/>
      <c r="AB1026" s="303" t="str">
        <f t="shared" si="50"/>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8"/>
        <v/>
      </c>
      <c r="T1027" s="264" t="str">
        <f ca="1">IF(B1027="","",IF(ISERROR(MATCH($J1027,SorP!$B$1:$B$6230,0)),"",INDIRECT("'SorP'!$A$"&amp;MATCH($J1027,SorP!$B$1:$B$6230,0))))</f>
        <v/>
      </c>
      <c r="U1027" s="299"/>
      <c r="V1027" s="300" t="e">
        <f>IF(C1027="",NA(),MATCH($B1027&amp;$C1027,'Smelter Look-up'!$J:$J,0))</f>
        <v>#N/A</v>
      </c>
      <c r="W1027" s="301"/>
      <c r="X1027" s="301">
        <f t="shared" ca="1" si="49"/>
        <v>0</v>
      </c>
      <c r="Y1027" s="301"/>
      <c r="Z1027" s="301"/>
      <c r="AB1027" s="303" t="str">
        <f t="shared" si="50"/>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8"/>
        <v/>
      </c>
      <c r="T1028" s="264" t="str">
        <f ca="1">IF(B1028="","",IF(ISERROR(MATCH($J1028,SorP!$B$1:$B$6230,0)),"",INDIRECT("'SorP'!$A$"&amp;MATCH($J1028,SorP!$B$1:$B$6230,0))))</f>
        <v/>
      </c>
      <c r="U1028" s="299"/>
      <c r="V1028" s="300" t="e">
        <f>IF(C1028="",NA(),MATCH($B1028&amp;$C1028,'Smelter Look-up'!$J:$J,0))</f>
        <v>#N/A</v>
      </c>
      <c r="W1028" s="301"/>
      <c r="X1028" s="301">
        <f t="shared" ca="1" si="49"/>
        <v>0</v>
      </c>
      <c r="Y1028" s="301"/>
      <c r="Z1028" s="301"/>
      <c r="AB1028" s="303" t="str">
        <f t="shared" si="50"/>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8"/>
        <v/>
      </c>
      <c r="T1029" s="264" t="str">
        <f ca="1">IF(B1029="","",IF(ISERROR(MATCH($J1029,SorP!$B$1:$B$6230,0)),"",INDIRECT("'SorP'!$A$"&amp;MATCH($J1029,SorP!$B$1:$B$6230,0))))</f>
        <v/>
      </c>
      <c r="U1029" s="299"/>
      <c r="V1029" s="300" t="e">
        <f>IF(C1029="",NA(),MATCH($B1029&amp;$C1029,'Smelter Look-up'!$J:$J,0))</f>
        <v>#N/A</v>
      </c>
      <c r="W1029" s="301"/>
      <c r="X1029" s="301">
        <f t="shared" ca="1" si="49"/>
        <v>0</v>
      </c>
      <c r="Y1029" s="301"/>
      <c r="Z1029" s="301"/>
      <c r="AB1029" s="303" t="str">
        <f t="shared" si="50"/>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51">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2">IF(AND(C1030="Smelter not listed",OR(LEN(D1030)=0,LEN(E1030)=0)),1,0)</f>
        <v>0</v>
      </c>
      <c r="Y1030" s="301"/>
      <c r="Z1030" s="301"/>
      <c r="AB1030" s="303" t="str">
        <f t="shared" ref="AB1030:AB1093" si="53">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51"/>
        <v/>
      </c>
      <c r="T1031" s="264" t="str">
        <f ca="1">IF(B1031="","",IF(ISERROR(MATCH($J1031,SorP!$B$1:$B$6230,0)),"",INDIRECT("'SorP'!$A$"&amp;MATCH($J1031,SorP!$B$1:$B$6230,0))))</f>
        <v/>
      </c>
      <c r="U1031" s="299"/>
      <c r="V1031" s="300" t="e">
        <f>IF(C1031="",NA(),MATCH($B1031&amp;$C1031,'Smelter Look-up'!$J:$J,0))</f>
        <v>#N/A</v>
      </c>
      <c r="W1031" s="301"/>
      <c r="X1031" s="301">
        <f t="shared" ca="1" si="52"/>
        <v>0</v>
      </c>
      <c r="Y1031" s="301"/>
      <c r="Z1031" s="301"/>
      <c r="AB1031" s="303" t="str">
        <f t="shared" si="53"/>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51"/>
        <v/>
      </c>
      <c r="T1032" s="264" t="str">
        <f ca="1">IF(B1032="","",IF(ISERROR(MATCH($J1032,SorP!$B$1:$B$6230,0)),"",INDIRECT("'SorP'!$A$"&amp;MATCH($J1032,SorP!$B$1:$B$6230,0))))</f>
        <v/>
      </c>
      <c r="U1032" s="299"/>
      <c r="V1032" s="300" t="e">
        <f>IF(C1032="",NA(),MATCH($B1032&amp;$C1032,'Smelter Look-up'!$J:$J,0))</f>
        <v>#N/A</v>
      </c>
      <c r="W1032" s="301"/>
      <c r="X1032" s="301">
        <f t="shared" ca="1" si="52"/>
        <v>0</v>
      </c>
      <c r="Y1032" s="301"/>
      <c r="Z1032" s="301"/>
      <c r="AB1032" s="303" t="str">
        <f t="shared" si="53"/>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51"/>
        <v/>
      </c>
      <c r="T1033" s="264" t="str">
        <f ca="1">IF(B1033="","",IF(ISERROR(MATCH($J1033,SorP!$B$1:$B$6230,0)),"",INDIRECT("'SorP'!$A$"&amp;MATCH($J1033,SorP!$B$1:$B$6230,0))))</f>
        <v/>
      </c>
      <c r="U1033" s="299"/>
      <c r="V1033" s="300" t="e">
        <f>IF(C1033="",NA(),MATCH($B1033&amp;$C1033,'Smelter Look-up'!$J:$J,0))</f>
        <v>#N/A</v>
      </c>
      <c r="W1033" s="301"/>
      <c r="X1033" s="301">
        <f t="shared" ca="1" si="52"/>
        <v>0</v>
      </c>
      <c r="Y1033" s="301"/>
      <c r="Z1033" s="301"/>
      <c r="AB1033" s="303" t="str">
        <f t="shared" si="53"/>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51"/>
        <v/>
      </c>
      <c r="T1034" s="264" t="str">
        <f ca="1">IF(B1034="","",IF(ISERROR(MATCH($J1034,SorP!$B$1:$B$6230,0)),"",INDIRECT("'SorP'!$A$"&amp;MATCH($J1034,SorP!$B$1:$B$6230,0))))</f>
        <v/>
      </c>
      <c r="U1034" s="299"/>
      <c r="V1034" s="300" t="e">
        <f>IF(C1034="",NA(),MATCH($B1034&amp;$C1034,'Smelter Look-up'!$J:$J,0))</f>
        <v>#N/A</v>
      </c>
      <c r="W1034" s="301"/>
      <c r="X1034" s="301">
        <f t="shared" ca="1" si="52"/>
        <v>0</v>
      </c>
      <c r="Y1034" s="301"/>
      <c r="Z1034" s="301"/>
      <c r="AB1034" s="303" t="str">
        <f t="shared" si="53"/>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51"/>
        <v/>
      </c>
      <c r="T1035" s="264" t="str">
        <f ca="1">IF(B1035="","",IF(ISERROR(MATCH($J1035,SorP!$B$1:$B$6230,0)),"",INDIRECT("'SorP'!$A$"&amp;MATCH($J1035,SorP!$B$1:$B$6230,0))))</f>
        <v/>
      </c>
      <c r="U1035" s="299"/>
      <c r="V1035" s="300" t="e">
        <f>IF(C1035="",NA(),MATCH($B1035&amp;$C1035,'Smelter Look-up'!$J:$J,0))</f>
        <v>#N/A</v>
      </c>
      <c r="W1035" s="301"/>
      <c r="X1035" s="301">
        <f t="shared" ca="1" si="52"/>
        <v>0</v>
      </c>
      <c r="Y1035" s="301"/>
      <c r="Z1035" s="301"/>
      <c r="AB1035" s="303" t="str">
        <f t="shared" si="53"/>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51"/>
        <v/>
      </c>
      <c r="T1036" s="264" t="str">
        <f ca="1">IF(B1036="","",IF(ISERROR(MATCH($J1036,SorP!$B$1:$B$6230,0)),"",INDIRECT("'SorP'!$A$"&amp;MATCH($J1036,SorP!$B$1:$B$6230,0))))</f>
        <v/>
      </c>
      <c r="U1036" s="299"/>
      <c r="V1036" s="300" t="e">
        <f>IF(C1036="",NA(),MATCH($B1036&amp;$C1036,'Smelter Look-up'!$J:$J,0))</f>
        <v>#N/A</v>
      </c>
      <c r="W1036" s="301"/>
      <c r="X1036" s="301">
        <f t="shared" ca="1" si="52"/>
        <v>0</v>
      </c>
      <c r="Y1036" s="301"/>
      <c r="Z1036" s="301"/>
      <c r="AB1036" s="303" t="str">
        <f t="shared" si="53"/>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51"/>
        <v/>
      </c>
      <c r="T1037" s="264" t="str">
        <f ca="1">IF(B1037="","",IF(ISERROR(MATCH($J1037,SorP!$B$1:$B$6230,0)),"",INDIRECT("'SorP'!$A$"&amp;MATCH($J1037,SorP!$B$1:$B$6230,0))))</f>
        <v/>
      </c>
      <c r="U1037" s="299"/>
      <c r="V1037" s="300" t="e">
        <f>IF(C1037="",NA(),MATCH($B1037&amp;$C1037,'Smelter Look-up'!$J:$J,0))</f>
        <v>#N/A</v>
      </c>
      <c r="W1037" s="301"/>
      <c r="X1037" s="301">
        <f t="shared" ca="1" si="52"/>
        <v>0</v>
      </c>
      <c r="Y1037" s="301"/>
      <c r="Z1037" s="301"/>
      <c r="AB1037" s="303" t="str">
        <f t="shared" si="53"/>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51"/>
        <v/>
      </c>
      <c r="T1038" s="264" t="str">
        <f ca="1">IF(B1038="","",IF(ISERROR(MATCH($J1038,SorP!$B$1:$B$6230,0)),"",INDIRECT("'SorP'!$A$"&amp;MATCH($J1038,SorP!$B$1:$B$6230,0))))</f>
        <v/>
      </c>
      <c r="U1038" s="299"/>
      <c r="V1038" s="300" t="e">
        <f>IF(C1038="",NA(),MATCH($B1038&amp;$C1038,'Smelter Look-up'!$J:$J,0))</f>
        <v>#N/A</v>
      </c>
      <c r="W1038" s="301"/>
      <c r="X1038" s="301">
        <f t="shared" ca="1" si="52"/>
        <v>0</v>
      </c>
      <c r="Y1038" s="301"/>
      <c r="Z1038" s="301"/>
      <c r="AB1038" s="303" t="str">
        <f t="shared" si="53"/>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51"/>
        <v/>
      </c>
      <c r="T1039" s="264" t="str">
        <f ca="1">IF(B1039="","",IF(ISERROR(MATCH($J1039,SorP!$B$1:$B$6230,0)),"",INDIRECT("'SorP'!$A$"&amp;MATCH($J1039,SorP!$B$1:$B$6230,0))))</f>
        <v/>
      </c>
      <c r="U1039" s="299"/>
      <c r="V1039" s="300" t="e">
        <f>IF(C1039="",NA(),MATCH($B1039&amp;$C1039,'Smelter Look-up'!$J:$J,0))</f>
        <v>#N/A</v>
      </c>
      <c r="W1039" s="301"/>
      <c r="X1039" s="301">
        <f t="shared" ca="1" si="52"/>
        <v>0</v>
      </c>
      <c r="Y1039" s="301"/>
      <c r="Z1039" s="301"/>
      <c r="AB1039" s="303" t="str">
        <f t="shared" si="53"/>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51"/>
        <v/>
      </c>
      <c r="T1040" s="264" t="str">
        <f ca="1">IF(B1040="","",IF(ISERROR(MATCH($J1040,SorP!$B$1:$B$6230,0)),"",INDIRECT("'SorP'!$A$"&amp;MATCH($J1040,SorP!$B$1:$B$6230,0))))</f>
        <v/>
      </c>
      <c r="U1040" s="299"/>
      <c r="V1040" s="300" t="e">
        <f>IF(C1040="",NA(),MATCH($B1040&amp;$C1040,'Smelter Look-up'!$J:$J,0))</f>
        <v>#N/A</v>
      </c>
      <c r="W1040" s="301"/>
      <c r="X1040" s="301">
        <f t="shared" ca="1" si="52"/>
        <v>0</v>
      </c>
      <c r="Y1040" s="301"/>
      <c r="Z1040" s="301"/>
      <c r="AB1040" s="303" t="str">
        <f t="shared" si="53"/>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51"/>
        <v/>
      </c>
      <c r="T1041" s="264" t="str">
        <f ca="1">IF(B1041="","",IF(ISERROR(MATCH($J1041,SorP!$B$1:$B$6230,0)),"",INDIRECT("'SorP'!$A$"&amp;MATCH($J1041,SorP!$B$1:$B$6230,0))))</f>
        <v/>
      </c>
      <c r="U1041" s="299"/>
      <c r="V1041" s="300" t="e">
        <f>IF(C1041="",NA(),MATCH($B1041&amp;$C1041,'Smelter Look-up'!$J:$J,0))</f>
        <v>#N/A</v>
      </c>
      <c r="W1041" s="301"/>
      <c r="X1041" s="301">
        <f t="shared" ca="1" si="52"/>
        <v>0</v>
      </c>
      <c r="Y1041" s="301"/>
      <c r="Z1041" s="301"/>
      <c r="AB1041" s="303" t="str">
        <f t="shared" si="53"/>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51"/>
        <v/>
      </c>
      <c r="T1042" s="264" t="str">
        <f ca="1">IF(B1042="","",IF(ISERROR(MATCH($J1042,SorP!$B$1:$B$6230,0)),"",INDIRECT("'SorP'!$A$"&amp;MATCH($J1042,SorP!$B$1:$B$6230,0))))</f>
        <v/>
      </c>
      <c r="U1042" s="299"/>
      <c r="V1042" s="300" t="e">
        <f>IF(C1042="",NA(),MATCH($B1042&amp;$C1042,'Smelter Look-up'!$J:$J,0))</f>
        <v>#N/A</v>
      </c>
      <c r="W1042" s="301"/>
      <c r="X1042" s="301">
        <f t="shared" ca="1" si="52"/>
        <v>0</v>
      </c>
      <c r="Y1042" s="301"/>
      <c r="Z1042" s="301"/>
      <c r="AB1042" s="303" t="str">
        <f t="shared" si="53"/>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51"/>
        <v/>
      </c>
      <c r="T1043" s="264" t="str">
        <f ca="1">IF(B1043="","",IF(ISERROR(MATCH($J1043,SorP!$B$1:$B$6230,0)),"",INDIRECT("'SorP'!$A$"&amp;MATCH($J1043,SorP!$B$1:$B$6230,0))))</f>
        <v/>
      </c>
      <c r="U1043" s="299"/>
      <c r="V1043" s="300" t="e">
        <f>IF(C1043="",NA(),MATCH($B1043&amp;$C1043,'Smelter Look-up'!$J:$J,0))</f>
        <v>#N/A</v>
      </c>
      <c r="W1043" s="301"/>
      <c r="X1043" s="301">
        <f t="shared" ca="1" si="52"/>
        <v>0</v>
      </c>
      <c r="Y1043" s="301"/>
      <c r="Z1043" s="301"/>
      <c r="AB1043" s="303" t="str">
        <f t="shared" si="53"/>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51"/>
        <v/>
      </c>
      <c r="T1044" s="264" t="str">
        <f ca="1">IF(B1044="","",IF(ISERROR(MATCH($J1044,SorP!$B$1:$B$6230,0)),"",INDIRECT("'SorP'!$A$"&amp;MATCH($J1044,SorP!$B$1:$B$6230,0))))</f>
        <v/>
      </c>
      <c r="U1044" s="299"/>
      <c r="V1044" s="300" t="e">
        <f>IF(C1044="",NA(),MATCH($B1044&amp;$C1044,'Smelter Look-up'!$J:$J,0))</f>
        <v>#N/A</v>
      </c>
      <c r="W1044" s="301"/>
      <c r="X1044" s="301">
        <f t="shared" ca="1" si="52"/>
        <v>0</v>
      </c>
      <c r="Y1044" s="301"/>
      <c r="Z1044" s="301"/>
      <c r="AB1044" s="303" t="str">
        <f t="shared" si="53"/>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51"/>
        <v/>
      </c>
      <c r="T1045" s="264" t="str">
        <f ca="1">IF(B1045="","",IF(ISERROR(MATCH($J1045,SorP!$B$1:$B$6230,0)),"",INDIRECT("'SorP'!$A$"&amp;MATCH($J1045,SorP!$B$1:$B$6230,0))))</f>
        <v/>
      </c>
      <c r="U1045" s="299"/>
      <c r="V1045" s="300" t="e">
        <f>IF(C1045="",NA(),MATCH($B1045&amp;$C1045,'Smelter Look-up'!$J:$J,0))</f>
        <v>#N/A</v>
      </c>
      <c r="W1045" s="301"/>
      <c r="X1045" s="301">
        <f t="shared" ca="1" si="52"/>
        <v>0</v>
      </c>
      <c r="Y1045" s="301"/>
      <c r="Z1045" s="301"/>
      <c r="AB1045" s="303" t="str">
        <f t="shared" si="53"/>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51"/>
        <v/>
      </c>
      <c r="T1046" s="264" t="str">
        <f ca="1">IF(B1046="","",IF(ISERROR(MATCH($J1046,SorP!$B$1:$B$6230,0)),"",INDIRECT("'SorP'!$A$"&amp;MATCH($J1046,SorP!$B$1:$B$6230,0))))</f>
        <v/>
      </c>
      <c r="U1046" s="299"/>
      <c r="V1046" s="300" t="e">
        <f>IF(C1046="",NA(),MATCH($B1046&amp;$C1046,'Smelter Look-up'!$J:$J,0))</f>
        <v>#N/A</v>
      </c>
      <c r="W1046" s="301"/>
      <c r="X1046" s="301">
        <f t="shared" ca="1" si="52"/>
        <v>0</v>
      </c>
      <c r="Y1046" s="301"/>
      <c r="Z1046" s="301"/>
      <c r="AB1046" s="303" t="str">
        <f t="shared" si="53"/>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51"/>
        <v/>
      </c>
      <c r="T1047" s="264" t="str">
        <f ca="1">IF(B1047="","",IF(ISERROR(MATCH($J1047,SorP!$B$1:$B$6230,0)),"",INDIRECT("'SorP'!$A$"&amp;MATCH($J1047,SorP!$B$1:$B$6230,0))))</f>
        <v/>
      </c>
      <c r="U1047" s="299"/>
      <c r="V1047" s="300" t="e">
        <f>IF(C1047="",NA(),MATCH($B1047&amp;$C1047,'Smelter Look-up'!$J:$J,0))</f>
        <v>#N/A</v>
      </c>
      <c r="W1047" s="301"/>
      <c r="X1047" s="301">
        <f t="shared" ca="1" si="52"/>
        <v>0</v>
      </c>
      <c r="Y1047" s="301"/>
      <c r="Z1047" s="301"/>
      <c r="AB1047" s="303" t="str">
        <f t="shared" si="53"/>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51"/>
        <v/>
      </c>
      <c r="T1048" s="264" t="str">
        <f ca="1">IF(B1048="","",IF(ISERROR(MATCH($J1048,SorP!$B$1:$B$6230,0)),"",INDIRECT("'SorP'!$A$"&amp;MATCH($J1048,SorP!$B$1:$B$6230,0))))</f>
        <v/>
      </c>
      <c r="U1048" s="299"/>
      <c r="V1048" s="300" t="e">
        <f>IF(C1048="",NA(),MATCH($B1048&amp;$C1048,'Smelter Look-up'!$J:$J,0))</f>
        <v>#N/A</v>
      </c>
      <c r="W1048" s="301"/>
      <c r="X1048" s="301">
        <f t="shared" ca="1" si="52"/>
        <v>0</v>
      </c>
      <c r="Y1048" s="301"/>
      <c r="Z1048" s="301"/>
      <c r="AB1048" s="303" t="str">
        <f t="shared" si="53"/>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51"/>
        <v/>
      </c>
      <c r="T1049" s="264" t="str">
        <f ca="1">IF(B1049="","",IF(ISERROR(MATCH($J1049,SorP!$B$1:$B$6230,0)),"",INDIRECT("'SorP'!$A$"&amp;MATCH($J1049,SorP!$B$1:$B$6230,0))))</f>
        <v/>
      </c>
      <c r="U1049" s="299"/>
      <c r="V1049" s="300" t="e">
        <f>IF(C1049="",NA(),MATCH($B1049&amp;$C1049,'Smelter Look-up'!$J:$J,0))</f>
        <v>#N/A</v>
      </c>
      <c r="W1049" s="301"/>
      <c r="X1049" s="301">
        <f t="shared" ca="1" si="52"/>
        <v>0</v>
      </c>
      <c r="Y1049" s="301"/>
      <c r="Z1049" s="301"/>
      <c r="AB1049" s="303" t="str">
        <f t="shared" si="53"/>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51"/>
        <v/>
      </c>
      <c r="T1050" s="264" t="str">
        <f ca="1">IF(B1050="","",IF(ISERROR(MATCH($J1050,SorP!$B$1:$B$6230,0)),"",INDIRECT("'SorP'!$A$"&amp;MATCH($J1050,SorP!$B$1:$B$6230,0))))</f>
        <v/>
      </c>
      <c r="U1050" s="299"/>
      <c r="V1050" s="300" t="e">
        <f>IF(C1050="",NA(),MATCH($B1050&amp;$C1050,'Smelter Look-up'!$J:$J,0))</f>
        <v>#N/A</v>
      </c>
      <c r="W1050" s="301"/>
      <c r="X1050" s="301">
        <f t="shared" ca="1" si="52"/>
        <v>0</v>
      </c>
      <c r="Y1050" s="301"/>
      <c r="Z1050" s="301"/>
      <c r="AB1050" s="303" t="str">
        <f t="shared" si="53"/>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51"/>
        <v/>
      </c>
      <c r="T1051" s="264" t="str">
        <f ca="1">IF(B1051="","",IF(ISERROR(MATCH($J1051,SorP!$B$1:$B$6230,0)),"",INDIRECT("'SorP'!$A$"&amp;MATCH($J1051,SorP!$B$1:$B$6230,0))))</f>
        <v/>
      </c>
      <c r="U1051" s="299"/>
      <c r="V1051" s="300" t="e">
        <f>IF(C1051="",NA(),MATCH($B1051&amp;$C1051,'Smelter Look-up'!$J:$J,0))</f>
        <v>#N/A</v>
      </c>
      <c r="W1051" s="301"/>
      <c r="X1051" s="301">
        <f t="shared" ca="1" si="52"/>
        <v>0</v>
      </c>
      <c r="Y1051" s="301"/>
      <c r="Z1051" s="301"/>
      <c r="AB1051" s="303" t="str">
        <f t="shared" si="53"/>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51"/>
        <v/>
      </c>
      <c r="T1052" s="264" t="str">
        <f ca="1">IF(B1052="","",IF(ISERROR(MATCH($J1052,SorP!$B$1:$B$6230,0)),"",INDIRECT("'SorP'!$A$"&amp;MATCH($J1052,SorP!$B$1:$B$6230,0))))</f>
        <v/>
      </c>
      <c r="U1052" s="299"/>
      <c r="V1052" s="300" t="e">
        <f>IF(C1052="",NA(),MATCH($B1052&amp;$C1052,'Smelter Look-up'!$J:$J,0))</f>
        <v>#N/A</v>
      </c>
      <c r="W1052" s="301"/>
      <c r="X1052" s="301">
        <f t="shared" ca="1" si="52"/>
        <v>0</v>
      </c>
      <c r="Y1052" s="301"/>
      <c r="Z1052" s="301"/>
      <c r="AB1052" s="303" t="str">
        <f t="shared" si="53"/>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51"/>
        <v/>
      </c>
      <c r="T1053" s="264" t="str">
        <f ca="1">IF(B1053="","",IF(ISERROR(MATCH($J1053,SorP!$B$1:$B$6230,0)),"",INDIRECT("'SorP'!$A$"&amp;MATCH($J1053,SorP!$B$1:$B$6230,0))))</f>
        <v/>
      </c>
      <c r="U1053" s="299"/>
      <c r="V1053" s="300" t="e">
        <f>IF(C1053="",NA(),MATCH($B1053&amp;$C1053,'Smelter Look-up'!$J:$J,0))</f>
        <v>#N/A</v>
      </c>
      <c r="W1053" s="301"/>
      <c r="X1053" s="301">
        <f t="shared" ca="1" si="52"/>
        <v>0</v>
      </c>
      <c r="Y1053" s="301"/>
      <c r="Z1053" s="301"/>
      <c r="AB1053" s="303" t="str">
        <f t="shared" si="53"/>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51"/>
        <v/>
      </c>
      <c r="T1054" s="264" t="str">
        <f ca="1">IF(B1054="","",IF(ISERROR(MATCH($J1054,SorP!$B$1:$B$6230,0)),"",INDIRECT("'SorP'!$A$"&amp;MATCH($J1054,SorP!$B$1:$B$6230,0))))</f>
        <v/>
      </c>
      <c r="U1054" s="299"/>
      <c r="V1054" s="300" t="e">
        <f>IF(C1054="",NA(),MATCH($B1054&amp;$C1054,'Smelter Look-up'!$J:$J,0))</f>
        <v>#N/A</v>
      </c>
      <c r="W1054" s="301"/>
      <c r="X1054" s="301">
        <f t="shared" ca="1" si="52"/>
        <v>0</v>
      </c>
      <c r="Y1054" s="301"/>
      <c r="Z1054" s="301"/>
      <c r="AB1054" s="303" t="str">
        <f t="shared" si="53"/>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51"/>
        <v/>
      </c>
      <c r="T1055" s="264" t="str">
        <f ca="1">IF(B1055="","",IF(ISERROR(MATCH($J1055,SorP!$B$1:$B$6230,0)),"",INDIRECT("'SorP'!$A$"&amp;MATCH($J1055,SorP!$B$1:$B$6230,0))))</f>
        <v/>
      </c>
      <c r="U1055" s="299"/>
      <c r="V1055" s="300" t="e">
        <f>IF(C1055="",NA(),MATCH($B1055&amp;$C1055,'Smelter Look-up'!$J:$J,0))</f>
        <v>#N/A</v>
      </c>
      <c r="W1055" s="301"/>
      <c r="X1055" s="301">
        <f t="shared" ca="1" si="52"/>
        <v>0</v>
      </c>
      <c r="Y1055" s="301"/>
      <c r="Z1055" s="301"/>
      <c r="AB1055" s="303" t="str">
        <f t="shared" si="53"/>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51"/>
        <v/>
      </c>
      <c r="T1056" s="264" t="str">
        <f ca="1">IF(B1056="","",IF(ISERROR(MATCH($J1056,SorP!$B$1:$B$6230,0)),"",INDIRECT("'SorP'!$A$"&amp;MATCH($J1056,SorP!$B$1:$B$6230,0))))</f>
        <v/>
      </c>
      <c r="U1056" s="299"/>
      <c r="V1056" s="300" t="e">
        <f>IF(C1056="",NA(),MATCH($B1056&amp;$C1056,'Smelter Look-up'!$J:$J,0))</f>
        <v>#N/A</v>
      </c>
      <c r="W1056" s="301"/>
      <c r="X1056" s="301">
        <f t="shared" ca="1" si="52"/>
        <v>0</v>
      </c>
      <c r="Y1056" s="301"/>
      <c r="Z1056" s="301"/>
      <c r="AB1056" s="303" t="str">
        <f t="shared" si="53"/>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51"/>
        <v/>
      </c>
      <c r="T1057" s="264" t="str">
        <f ca="1">IF(B1057="","",IF(ISERROR(MATCH($J1057,SorP!$B$1:$B$6230,0)),"",INDIRECT("'SorP'!$A$"&amp;MATCH($J1057,SorP!$B$1:$B$6230,0))))</f>
        <v/>
      </c>
      <c r="U1057" s="299"/>
      <c r="V1057" s="300" t="e">
        <f>IF(C1057="",NA(),MATCH($B1057&amp;$C1057,'Smelter Look-up'!$J:$J,0))</f>
        <v>#N/A</v>
      </c>
      <c r="W1057" s="301"/>
      <c r="X1057" s="301">
        <f t="shared" ca="1" si="52"/>
        <v>0</v>
      </c>
      <c r="Y1057" s="301"/>
      <c r="Z1057" s="301"/>
      <c r="AB1057" s="303" t="str">
        <f t="shared" si="53"/>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51"/>
        <v/>
      </c>
      <c r="T1058" s="264" t="str">
        <f ca="1">IF(B1058="","",IF(ISERROR(MATCH($J1058,SorP!$B$1:$B$6230,0)),"",INDIRECT("'SorP'!$A$"&amp;MATCH($J1058,SorP!$B$1:$B$6230,0))))</f>
        <v/>
      </c>
      <c r="U1058" s="299"/>
      <c r="V1058" s="300" t="e">
        <f>IF(C1058="",NA(),MATCH($B1058&amp;$C1058,'Smelter Look-up'!$J:$J,0))</f>
        <v>#N/A</v>
      </c>
      <c r="W1058" s="301"/>
      <c r="X1058" s="301">
        <f t="shared" ca="1" si="52"/>
        <v>0</v>
      </c>
      <c r="Y1058" s="301"/>
      <c r="Z1058" s="301"/>
      <c r="AB1058" s="303" t="str">
        <f t="shared" si="53"/>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51"/>
        <v/>
      </c>
      <c r="T1059" s="264" t="str">
        <f ca="1">IF(B1059="","",IF(ISERROR(MATCH($J1059,SorP!$B$1:$B$6230,0)),"",INDIRECT("'SorP'!$A$"&amp;MATCH($J1059,SorP!$B$1:$B$6230,0))))</f>
        <v/>
      </c>
      <c r="U1059" s="299"/>
      <c r="V1059" s="300" t="e">
        <f>IF(C1059="",NA(),MATCH($B1059&amp;$C1059,'Smelter Look-up'!$J:$J,0))</f>
        <v>#N/A</v>
      </c>
      <c r="W1059" s="301"/>
      <c r="X1059" s="301">
        <f t="shared" ca="1" si="52"/>
        <v>0</v>
      </c>
      <c r="Y1059" s="301"/>
      <c r="Z1059" s="301"/>
      <c r="AB1059" s="303" t="str">
        <f t="shared" si="53"/>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51"/>
        <v/>
      </c>
      <c r="T1060" s="264" t="str">
        <f ca="1">IF(B1060="","",IF(ISERROR(MATCH($J1060,SorP!$B$1:$B$6230,0)),"",INDIRECT("'SorP'!$A$"&amp;MATCH($J1060,SorP!$B$1:$B$6230,0))))</f>
        <v/>
      </c>
      <c r="U1060" s="299"/>
      <c r="V1060" s="300" t="e">
        <f>IF(C1060="",NA(),MATCH($B1060&amp;$C1060,'Smelter Look-up'!$J:$J,0))</f>
        <v>#N/A</v>
      </c>
      <c r="W1060" s="301"/>
      <c r="X1060" s="301">
        <f t="shared" ca="1" si="52"/>
        <v>0</v>
      </c>
      <c r="Y1060" s="301"/>
      <c r="Z1060" s="301"/>
      <c r="AB1060" s="303" t="str">
        <f t="shared" si="53"/>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51"/>
        <v/>
      </c>
      <c r="T1061" s="264" t="str">
        <f ca="1">IF(B1061="","",IF(ISERROR(MATCH($J1061,SorP!$B$1:$B$6230,0)),"",INDIRECT("'SorP'!$A$"&amp;MATCH($J1061,SorP!$B$1:$B$6230,0))))</f>
        <v/>
      </c>
      <c r="U1061" s="299"/>
      <c r="V1061" s="300" t="e">
        <f>IF(C1061="",NA(),MATCH($B1061&amp;$C1061,'Smelter Look-up'!$J:$J,0))</f>
        <v>#N/A</v>
      </c>
      <c r="W1061" s="301"/>
      <c r="X1061" s="301">
        <f t="shared" ca="1" si="52"/>
        <v>0</v>
      </c>
      <c r="Y1061" s="301"/>
      <c r="Z1061" s="301"/>
      <c r="AB1061" s="303" t="str">
        <f t="shared" si="53"/>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51"/>
        <v/>
      </c>
      <c r="T1062" s="264" t="str">
        <f ca="1">IF(B1062="","",IF(ISERROR(MATCH($J1062,SorP!$B$1:$B$6230,0)),"",INDIRECT("'SorP'!$A$"&amp;MATCH($J1062,SorP!$B$1:$B$6230,0))))</f>
        <v/>
      </c>
      <c r="U1062" s="299"/>
      <c r="V1062" s="300" t="e">
        <f>IF(C1062="",NA(),MATCH($B1062&amp;$C1062,'Smelter Look-up'!$J:$J,0))</f>
        <v>#N/A</v>
      </c>
      <c r="W1062" s="301"/>
      <c r="X1062" s="301">
        <f t="shared" ca="1" si="52"/>
        <v>0</v>
      </c>
      <c r="Y1062" s="301"/>
      <c r="Z1062" s="301"/>
      <c r="AB1062" s="303" t="str">
        <f t="shared" si="53"/>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51"/>
        <v/>
      </c>
      <c r="T1063" s="264" t="str">
        <f ca="1">IF(B1063="","",IF(ISERROR(MATCH($J1063,SorP!$B$1:$B$6230,0)),"",INDIRECT("'SorP'!$A$"&amp;MATCH($J1063,SorP!$B$1:$B$6230,0))))</f>
        <v/>
      </c>
      <c r="U1063" s="299"/>
      <c r="V1063" s="300" t="e">
        <f>IF(C1063="",NA(),MATCH($B1063&amp;$C1063,'Smelter Look-up'!$J:$J,0))</f>
        <v>#N/A</v>
      </c>
      <c r="W1063" s="301"/>
      <c r="X1063" s="301">
        <f t="shared" ca="1" si="52"/>
        <v>0</v>
      </c>
      <c r="Y1063" s="301"/>
      <c r="Z1063" s="301"/>
      <c r="AB1063" s="303" t="str">
        <f t="shared" si="53"/>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51"/>
        <v/>
      </c>
      <c r="T1064" s="264" t="str">
        <f ca="1">IF(B1064="","",IF(ISERROR(MATCH($J1064,SorP!$B$1:$B$6230,0)),"",INDIRECT("'SorP'!$A$"&amp;MATCH($J1064,SorP!$B$1:$B$6230,0))))</f>
        <v/>
      </c>
      <c r="U1064" s="299"/>
      <c r="V1064" s="300" t="e">
        <f>IF(C1064="",NA(),MATCH($B1064&amp;$C1064,'Smelter Look-up'!$J:$J,0))</f>
        <v>#N/A</v>
      </c>
      <c r="W1064" s="301"/>
      <c r="X1064" s="301">
        <f t="shared" ca="1" si="52"/>
        <v>0</v>
      </c>
      <c r="Y1064" s="301"/>
      <c r="Z1064" s="301"/>
      <c r="AB1064" s="303" t="str">
        <f t="shared" si="53"/>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51"/>
        <v/>
      </c>
      <c r="T1065" s="264" t="str">
        <f ca="1">IF(B1065="","",IF(ISERROR(MATCH($J1065,SorP!$B$1:$B$6230,0)),"",INDIRECT("'SorP'!$A$"&amp;MATCH($J1065,SorP!$B$1:$B$6230,0))))</f>
        <v/>
      </c>
      <c r="U1065" s="299"/>
      <c r="V1065" s="300" t="e">
        <f>IF(C1065="",NA(),MATCH($B1065&amp;$C1065,'Smelter Look-up'!$J:$J,0))</f>
        <v>#N/A</v>
      </c>
      <c r="W1065" s="301"/>
      <c r="X1065" s="301">
        <f t="shared" ca="1" si="52"/>
        <v>0</v>
      </c>
      <c r="Y1065" s="301"/>
      <c r="Z1065" s="301"/>
      <c r="AB1065" s="303" t="str">
        <f t="shared" si="53"/>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51"/>
        <v/>
      </c>
      <c r="T1066" s="264" t="str">
        <f ca="1">IF(B1066="","",IF(ISERROR(MATCH($J1066,SorP!$B$1:$B$6230,0)),"",INDIRECT("'SorP'!$A$"&amp;MATCH($J1066,SorP!$B$1:$B$6230,0))))</f>
        <v/>
      </c>
      <c r="U1066" s="299"/>
      <c r="V1066" s="300" t="e">
        <f>IF(C1066="",NA(),MATCH($B1066&amp;$C1066,'Smelter Look-up'!$J:$J,0))</f>
        <v>#N/A</v>
      </c>
      <c r="W1066" s="301"/>
      <c r="X1066" s="301">
        <f t="shared" ca="1" si="52"/>
        <v>0</v>
      </c>
      <c r="Y1066" s="301"/>
      <c r="Z1066" s="301"/>
      <c r="AB1066" s="303" t="str">
        <f t="shared" si="53"/>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51"/>
        <v/>
      </c>
      <c r="T1067" s="264" t="str">
        <f ca="1">IF(B1067="","",IF(ISERROR(MATCH($J1067,SorP!$B$1:$B$6230,0)),"",INDIRECT("'SorP'!$A$"&amp;MATCH($J1067,SorP!$B$1:$B$6230,0))))</f>
        <v/>
      </c>
      <c r="U1067" s="299"/>
      <c r="V1067" s="300" t="e">
        <f>IF(C1067="",NA(),MATCH($B1067&amp;$C1067,'Smelter Look-up'!$J:$J,0))</f>
        <v>#N/A</v>
      </c>
      <c r="W1067" s="301"/>
      <c r="X1067" s="301">
        <f t="shared" ca="1" si="52"/>
        <v>0</v>
      </c>
      <c r="Y1067" s="301"/>
      <c r="Z1067" s="301"/>
      <c r="AB1067" s="303" t="str">
        <f t="shared" si="53"/>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51"/>
        <v/>
      </c>
      <c r="T1068" s="264" t="str">
        <f ca="1">IF(B1068="","",IF(ISERROR(MATCH($J1068,SorP!$B$1:$B$6230,0)),"",INDIRECT("'SorP'!$A$"&amp;MATCH($J1068,SorP!$B$1:$B$6230,0))))</f>
        <v/>
      </c>
      <c r="U1068" s="299"/>
      <c r="V1068" s="300" t="e">
        <f>IF(C1068="",NA(),MATCH($B1068&amp;$C1068,'Smelter Look-up'!$J:$J,0))</f>
        <v>#N/A</v>
      </c>
      <c r="W1068" s="301"/>
      <c r="X1068" s="301">
        <f t="shared" ca="1" si="52"/>
        <v>0</v>
      </c>
      <c r="Y1068" s="301"/>
      <c r="Z1068" s="301"/>
      <c r="AB1068" s="303" t="str">
        <f t="shared" si="53"/>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51"/>
        <v/>
      </c>
      <c r="T1069" s="264" t="str">
        <f ca="1">IF(B1069="","",IF(ISERROR(MATCH($J1069,SorP!$B$1:$B$6230,0)),"",INDIRECT("'SorP'!$A$"&amp;MATCH($J1069,SorP!$B$1:$B$6230,0))))</f>
        <v/>
      </c>
      <c r="U1069" s="299"/>
      <c r="V1069" s="300" t="e">
        <f>IF(C1069="",NA(),MATCH($B1069&amp;$C1069,'Smelter Look-up'!$J:$J,0))</f>
        <v>#N/A</v>
      </c>
      <c r="W1069" s="301"/>
      <c r="X1069" s="301">
        <f t="shared" ca="1" si="52"/>
        <v>0</v>
      </c>
      <c r="Y1069" s="301"/>
      <c r="Z1069" s="301"/>
      <c r="AB1069" s="303" t="str">
        <f t="shared" si="53"/>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51"/>
        <v/>
      </c>
      <c r="T1070" s="264" t="str">
        <f ca="1">IF(B1070="","",IF(ISERROR(MATCH($J1070,SorP!$B$1:$B$6230,0)),"",INDIRECT("'SorP'!$A$"&amp;MATCH($J1070,SorP!$B$1:$B$6230,0))))</f>
        <v/>
      </c>
      <c r="U1070" s="299"/>
      <c r="V1070" s="300" t="e">
        <f>IF(C1070="",NA(),MATCH($B1070&amp;$C1070,'Smelter Look-up'!$J:$J,0))</f>
        <v>#N/A</v>
      </c>
      <c r="W1070" s="301"/>
      <c r="X1070" s="301">
        <f t="shared" ca="1" si="52"/>
        <v>0</v>
      </c>
      <c r="Y1070" s="301"/>
      <c r="Z1070" s="301"/>
      <c r="AB1070" s="303" t="str">
        <f t="shared" si="53"/>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51"/>
        <v/>
      </c>
      <c r="T1071" s="264" t="str">
        <f ca="1">IF(B1071="","",IF(ISERROR(MATCH($J1071,SorP!$B$1:$B$6230,0)),"",INDIRECT("'SorP'!$A$"&amp;MATCH($J1071,SorP!$B$1:$B$6230,0))))</f>
        <v/>
      </c>
      <c r="U1071" s="299"/>
      <c r="V1071" s="300" t="e">
        <f>IF(C1071="",NA(),MATCH($B1071&amp;$C1071,'Smelter Look-up'!$J:$J,0))</f>
        <v>#N/A</v>
      </c>
      <c r="W1071" s="301"/>
      <c r="X1071" s="301">
        <f t="shared" ca="1" si="52"/>
        <v>0</v>
      </c>
      <c r="Y1071" s="301"/>
      <c r="Z1071" s="301"/>
      <c r="AB1071" s="303" t="str">
        <f t="shared" si="53"/>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51"/>
        <v/>
      </c>
      <c r="T1072" s="264" t="str">
        <f ca="1">IF(B1072="","",IF(ISERROR(MATCH($J1072,SorP!$B$1:$B$6230,0)),"",INDIRECT("'SorP'!$A$"&amp;MATCH($J1072,SorP!$B$1:$B$6230,0))))</f>
        <v/>
      </c>
      <c r="U1072" s="299"/>
      <c r="V1072" s="300" t="e">
        <f>IF(C1072="",NA(),MATCH($B1072&amp;$C1072,'Smelter Look-up'!$J:$J,0))</f>
        <v>#N/A</v>
      </c>
      <c r="W1072" s="301"/>
      <c r="X1072" s="301">
        <f t="shared" ca="1" si="52"/>
        <v>0</v>
      </c>
      <c r="Y1072" s="301"/>
      <c r="Z1072" s="301"/>
      <c r="AB1072" s="303" t="str">
        <f t="shared" si="53"/>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51"/>
        <v/>
      </c>
      <c r="T1073" s="264" t="str">
        <f ca="1">IF(B1073="","",IF(ISERROR(MATCH($J1073,SorP!$B$1:$B$6230,0)),"",INDIRECT("'SorP'!$A$"&amp;MATCH($J1073,SorP!$B$1:$B$6230,0))))</f>
        <v/>
      </c>
      <c r="U1073" s="299"/>
      <c r="V1073" s="300" t="e">
        <f>IF(C1073="",NA(),MATCH($B1073&amp;$C1073,'Smelter Look-up'!$J:$J,0))</f>
        <v>#N/A</v>
      </c>
      <c r="W1073" s="301"/>
      <c r="X1073" s="301">
        <f t="shared" ca="1" si="52"/>
        <v>0</v>
      </c>
      <c r="Y1073" s="301"/>
      <c r="Z1073" s="301"/>
      <c r="AB1073" s="303" t="str">
        <f t="shared" si="53"/>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51"/>
        <v/>
      </c>
      <c r="T1074" s="264" t="str">
        <f ca="1">IF(B1074="","",IF(ISERROR(MATCH($J1074,SorP!$B$1:$B$6230,0)),"",INDIRECT("'SorP'!$A$"&amp;MATCH($J1074,SorP!$B$1:$B$6230,0))))</f>
        <v/>
      </c>
      <c r="U1074" s="299"/>
      <c r="V1074" s="300" t="e">
        <f>IF(C1074="",NA(),MATCH($B1074&amp;$C1074,'Smelter Look-up'!$J:$J,0))</f>
        <v>#N/A</v>
      </c>
      <c r="W1074" s="301"/>
      <c r="X1074" s="301">
        <f t="shared" ca="1" si="52"/>
        <v>0</v>
      </c>
      <c r="Y1074" s="301"/>
      <c r="Z1074" s="301"/>
      <c r="AB1074" s="303" t="str">
        <f t="shared" si="53"/>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51"/>
        <v/>
      </c>
      <c r="T1075" s="264" t="str">
        <f ca="1">IF(B1075="","",IF(ISERROR(MATCH($J1075,SorP!$B$1:$B$6230,0)),"",INDIRECT("'SorP'!$A$"&amp;MATCH($J1075,SorP!$B$1:$B$6230,0))))</f>
        <v/>
      </c>
      <c r="U1075" s="299"/>
      <c r="V1075" s="300" t="e">
        <f>IF(C1075="",NA(),MATCH($B1075&amp;$C1075,'Smelter Look-up'!$J:$J,0))</f>
        <v>#N/A</v>
      </c>
      <c r="W1075" s="301"/>
      <c r="X1075" s="301">
        <f t="shared" ca="1" si="52"/>
        <v>0</v>
      </c>
      <c r="Y1075" s="301"/>
      <c r="Z1075" s="301"/>
      <c r="AB1075" s="303" t="str">
        <f t="shared" si="53"/>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51"/>
        <v/>
      </c>
      <c r="T1076" s="264" t="str">
        <f ca="1">IF(B1076="","",IF(ISERROR(MATCH($J1076,SorP!$B$1:$B$6230,0)),"",INDIRECT("'SorP'!$A$"&amp;MATCH($J1076,SorP!$B$1:$B$6230,0))))</f>
        <v/>
      </c>
      <c r="U1076" s="299"/>
      <c r="V1076" s="300" t="e">
        <f>IF(C1076="",NA(),MATCH($B1076&amp;$C1076,'Smelter Look-up'!$J:$J,0))</f>
        <v>#N/A</v>
      </c>
      <c r="W1076" s="301"/>
      <c r="X1076" s="301">
        <f t="shared" ca="1" si="52"/>
        <v>0</v>
      </c>
      <c r="Y1076" s="301"/>
      <c r="Z1076" s="301"/>
      <c r="AB1076" s="303" t="str">
        <f t="shared" si="53"/>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51"/>
        <v/>
      </c>
      <c r="T1077" s="264" t="str">
        <f ca="1">IF(B1077="","",IF(ISERROR(MATCH($J1077,SorP!$B$1:$B$6230,0)),"",INDIRECT("'SorP'!$A$"&amp;MATCH($J1077,SorP!$B$1:$B$6230,0))))</f>
        <v/>
      </c>
      <c r="U1077" s="299"/>
      <c r="V1077" s="300" t="e">
        <f>IF(C1077="",NA(),MATCH($B1077&amp;$C1077,'Smelter Look-up'!$J:$J,0))</f>
        <v>#N/A</v>
      </c>
      <c r="W1077" s="301"/>
      <c r="X1077" s="301">
        <f t="shared" ca="1" si="52"/>
        <v>0</v>
      </c>
      <c r="Y1077" s="301"/>
      <c r="Z1077" s="301"/>
      <c r="AB1077" s="303" t="str">
        <f t="shared" si="53"/>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51"/>
        <v/>
      </c>
      <c r="T1078" s="264" t="str">
        <f ca="1">IF(B1078="","",IF(ISERROR(MATCH($J1078,SorP!$B$1:$B$6230,0)),"",INDIRECT("'SorP'!$A$"&amp;MATCH($J1078,SorP!$B$1:$B$6230,0))))</f>
        <v/>
      </c>
      <c r="U1078" s="299"/>
      <c r="V1078" s="300" t="e">
        <f>IF(C1078="",NA(),MATCH($B1078&amp;$C1078,'Smelter Look-up'!$J:$J,0))</f>
        <v>#N/A</v>
      </c>
      <c r="W1078" s="301"/>
      <c r="X1078" s="301">
        <f t="shared" ca="1" si="52"/>
        <v>0</v>
      </c>
      <c r="Y1078" s="301"/>
      <c r="Z1078" s="301"/>
      <c r="AB1078" s="303" t="str">
        <f t="shared" si="53"/>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51"/>
        <v/>
      </c>
      <c r="T1079" s="264" t="str">
        <f ca="1">IF(B1079="","",IF(ISERROR(MATCH($J1079,SorP!$B$1:$B$6230,0)),"",INDIRECT("'SorP'!$A$"&amp;MATCH($J1079,SorP!$B$1:$B$6230,0))))</f>
        <v/>
      </c>
      <c r="U1079" s="299"/>
      <c r="V1079" s="300" t="e">
        <f>IF(C1079="",NA(),MATCH($B1079&amp;$C1079,'Smelter Look-up'!$J:$J,0))</f>
        <v>#N/A</v>
      </c>
      <c r="W1079" s="301"/>
      <c r="X1079" s="301">
        <f t="shared" ca="1" si="52"/>
        <v>0</v>
      </c>
      <c r="Y1079" s="301"/>
      <c r="Z1079" s="301"/>
      <c r="AB1079" s="303" t="str">
        <f t="shared" si="53"/>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51"/>
        <v/>
      </c>
      <c r="T1080" s="264" t="str">
        <f ca="1">IF(B1080="","",IF(ISERROR(MATCH($J1080,SorP!$B$1:$B$6230,0)),"",INDIRECT("'SorP'!$A$"&amp;MATCH($J1080,SorP!$B$1:$B$6230,0))))</f>
        <v/>
      </c>
      <c r="U1080" s="299"/>
      <c r="V1080" s="300" t="e">
        <f>IF(C1080="",NA(),MATCH($B1080&amp;$C1080,'Smelter Look-up'!$J:$J,0))</f>
        <v>#N/A</v>
      </c>
      <c r="W1080" s="301"/>
      <c r="X1080" s="301">
        <f t="shared" ca="1" si="52"/>
        <v>0</v>
      </c>
      <c r="Y1080" s="301"/>
      <c r="Z1080" s="301"/>
      <c r="AB1080" s="303" t="str">
        <f t="shared" si="53"/>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51"/>
        <v/>
      </c>
      <c r="T1081" s="264" t="str">
        <f ca="1">IF(B1081="","",IF(ISERROR(MATCH($J1081,SorP!$B$1:$B$6230,0)),"",INDIRECT("'SorP'!$A$"&amp;MATCH($J1081,SorP!$B$1:$B$6230,0))))</f>
        <v/>
      </c>
      <c r="U1081" s="299"/>
      <c r="V1081" s="300" t="e">
        <f>IF(C1081="",NA(),MATCH($B1081&amp;$C1081,'Smelter Look-up'!$J:$J,0))</f>
        <v>#N/A</v>
      </c>
      <c r="W1081" s="301"/>
      <c r="X1081" s="301">
        <f t="shared" ca="1" si="52"/>
        <v>0</v>
      </c>
      <c r="Y1081" s="301"/>
      <c r="Z1081" s="301"/>
      <c r="AB1081" s="303" t="str">
        <f t="shared" si="53"/>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51"/>
        <v/>
      </c>
      <c r="T1082" s="264" t="str">
        <f ca="1">IF(B1082="","",IF(ISERROR(MATCH($J1082,SorP!$B$1:$B$6230,0)),"",INDIRECT("'SorP'!$A$"&amp;MATCH($J1082,SorP!$B$1:$B$6230,0))))</f>
        <v/>
      </c>
      <c r="U1082" s="299"/>
      <c r="V1082" s="300" t="e">
        <f>IF(C1082="",NA(),MATCH($B1082&amp;$C1082,'Smelter Look-up'!$J:$J,0))</f>
        <v>#N/A</v>
      </c>
      <c r="W1082" s="301"/>
      <c r="X1082" s="301">
        <f t="shared" ca="1" si="52"/>
        <v>0</v>
      </c>
      <c r="Y1082" s="301"/>
      <c r="Z1082" s="301"/>
      <c r="AB1082" s="303" t="str">
        <f t="shared" si="53"/>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51"/>
        <v/>
      </c>
      <c r="T1083" s="264" t="str">
        <f ca="1">IF(B1083="","",IF(ISERROR(MATCH($J1083,SorP!$B$1:$B$6230,0)),"",INDIRECT("'SorP'!$A$"&amp;MATCH($J1083,SorP!$B$1:$B$6230,0))))</f>
        <v/>
      </c>
      <c r="U1083" s="299"/>
      <c r="V1083" s="300" t="e">
        <f>IF(C1083="",NA(),MATCH($B1083&amp;$C1083,'Smelter Look-up'!$J:$J,0))</f>
        <v>#N/A</v>
      </c>
      <c r="W1083" s="301"/>
      <c r="X1083" s="301">
        <f t="shared" ca="1" si="52"/>
        <v>0</v>
      </c>
      <c r="Y1083" s="301"/>
      <c r="Z1083" s="301"/>
      <c r="AB1083" s="303" t="str">
        <f t="shared" si="53"/>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51"/>
        <v/>
      </c>
      <c r="T1084" s="264" t="str">
        <f ca="1">IF(B1084="","",IF(ISERROR(MATCH($J1084,SorP!$B$1:$B$6230,0)),"",INDIRECT("'SorP'!$A$"&amp;MATCH($J1084,SorP!$B$1:$B$6230,0))))</f>
        <v/>
      </c>
      <c r="U1084" s="299"/>
      <c r="V1084" s="300" t="e">
        <f>IF(C1084="",NA(),MATCH($B1084&amp;$C1084,'Smelter Look-up'!$J:$J,0))</f>
        <v>#N/A</v>
      </c>
      <c r="W1084" s="301"/>
      <c r="X1084" s="301">
        <f t="shared" ca="1" si="52"/>
        <v>0</v>
      </c>
      <c r="Y1084" s="301"/>
      <c r="Z1084" s="301"/>
      <c r="AB1084" s="303" t="str">
        <f t="shared" si="53"/>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51"/>
        <v/>
      </c>
      <c r="T1085" s="264" t="str">
        <f ca="1">IF(B1085="","",IF(ISERROR(MATCH($J1085,SorP!$B$1:$B$6230,0)),"",INDIRECT("'SorP'!$A$"&amp;MATCH($J1085,SorP!$B$1:$B$6230,0))))</f>
        <v/>
      </c>
      <c r="U1085" s="299"/>
      <c r="V1085" s="300" t="e">
        <f>IF(C1085="",NA(),MATCH($B1085&amp;$C1085,'Smelter Look-up'!$J:$J,0))</f>
        <v>#N/A</v>
      </c>
      <c r="W1085" s="301"/>
      <c r="X1085" s="301">
        <f t="shared" ca="1" si="52"/>
        <v>0</v>
      </c>
      <c r="Y1085" s="301"/>
      <c r="Z1085" s="301"/>
      <c r="AB1085" s="303" t="str">
        <f t="shared" si="53"/>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51"/>
        <v/>
      </c>
      <c r="T1086" s="264" t="str">
        <f ca="1">IF(B1086="","",IF(ISERROR(MATCH($J1086,SorP!$B$1:$B$6230,0)),"",INDIRECT("'SorP'!$A$"&amp;MATCH($J1086,SorP!$B$1:$B$6230,0))))</f>
        <v/>
      </c>
      <c r="U1086" s="299"/>
      <c r="V1086" s="300" t="e">
        <f>IF(C1086="",NA(),MATCH($B1086&amp;$C1086,'Smelter Look-up'!$J:$J,0))</f>
        <v>#N/A</v>
      </c>
      <c r="W1086" s="301"/>
      <c r="X1086" s="301">
        <f t="shared" ca="1" si="52"/>
        <v>0</v>
      </c>
      <c r="Y1086" s="301"/>
      <c r="Z1086" s="301"/>
      <c r="AB1086" s="303" t="str">
        <f t="shared" si="53"/>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51"/>
        <v/>
      </c>
      <c r="T1087" s="264" t="str">
        <f ca="1">IF(B1087="","",IF(ISERROR(MATCH($J1087,SorP!$B$1:$B$6230,0)),"",INDIRECT("'SorP'!$A$"&amp;MATCH($J1087,SorP!$B$1:$B$6230,0))))</f>
        <v/>
      </c>
      <c r="U1087" s="299"/>
      <c r="V1087" s="300" t="e">
        <f>IF(C1087="",NA(),MATCH($B1087&amp;$C1087,'Smelter Look-up'!$J:$J,0))</f>
        <v>#N/A</v>
      </c>
      <c r="W1087" s="301"/>
      <c r="X1087" s="301">
        <f t="shared" ca="1" si="52"/>
        <v>0</v>
      </c>
      <c r="Y1087" s="301"/>
      <c r="Z1087" s="301"/>
      <c r="AB1087" s="303" t="str">
        <f t="shared" si="53"/>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51"/>
        <v/>
      </c>
      <c r="T1088" s="264" t="str">
        <f ca="1">IF(B1088="","",IF(ISERROR(MATCH($J1088,SorP!$B$1:$B$6230,0)),"",INDIRECT("'SorP'!$A$"&amp;MATCH($J1088,SorP!$B$1:$B$6230,0))))</f>
        <v/>
      </c>
      <c r="U1088" s="299"/>
      <c r="V1088" s="300" t="e">
        <f>IF(C1088="",NA(),MATCH($B1088&amp;$C1088,'Smelter Look-up'!$J:$J,0))</f>
        <v>#N/A</v>
      </c>
      <c r="W1088" s="301"/>
      <c r="X1088" s="301">
        <f t="shared" ca="1" si="52"/>
        <v>0</v>
      </c>
      <c r="Y1088" s="301"/>
      <c r="Z1088" s="301"/>
      <c r="AB1088" s="303" t="str">
        <f t="shared" si="53"/>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51"/>
        <v/>
      </c>
      <c r="T1089" s="264" t="str">
        <f ca="1">IF(B1089="","",IF(ISERROR(MATCH($J1089,SorP!$B$1:$B$6230,0)),"",INDIRECT("'SorP'!$A$"&amp;MATCH($J1089,SorP!$B$1:$B$6230,0))))</f>
        <v/>
      </c>
      <c r="U1089" s="299"/>
      <c r="V1089" s="300" t="e">
        <f>IF(C1089="",NA(),MATCH($B1089&amp;$C1089,'Smelter Look-up'!$J:$J,0))</f>
        <v>#N/A</v>
      </c>
      <c r="W1089" s="301"/>
      <c r="X1089" s="301">
        <f t="shared" ca="1" si="52"/>
        <v>0</v>
      </c>
      <c r="Y1089" s="301"/>
      <c r="Z1089" s="301"/>
      <c r="AB1089" s="303" t="str">
        <f t="shared" si="53"/>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51"/>
        <v/>
      </c>
      <c r="T1090" s="264" t="str">
        <f ca="1">IF(B1090="","",IF(ISERROR(MATCH($J1090,SorP!$B$1:$B$6230,0)),"",INDIRECT("'SorP'!$A$"&amp;MATCH($J1090,SorP!$B$1:$B$6230,0))))</f>
        <v/>
      </c>
      <c r="U1090" s="299"/>
      <c r="V1090" s="300" t="e">
        <f>IF(C1090="",NA(),MATCH($B1090&amp;$C1090,'Smelter Look-up'!$J:$J,0))</f>
        <v>#N/A</v>
      </c>
      <c r="W1090" s="301"/>
      <c r="X1090" s="301">
        <f t="shared" ca="1" si="52"/>
        <v>0</v>
      </c>
      <c r="Y1090" s="301"/>
      <c r="Z1090" s="301"/>
      <c r="AB1090" s="303" t="str">
        <f t="shared" si="53"/>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1"/>
        <v/>
      </c>
      <c r="T1091" s="264" t="str">
        <f ca="1">IF(B1091="","",IF(ISERROR(MATCH($J1091,SorP!$B$1:$B$6230,0)),"",INDIRECT("'SorP'!$A$"&amp;MATCH($J1091,SorP!$B$1:$B$6230,0))))</f>
        <v/>
      </c>
      <c r="U1091" s="299"/>
      <c r="V1091" s="300" t="e">
        <f>IF(C1091="",NA(),MATCH($B1091&amp;$C1091,'Smelter Look-up'!$J:$J,0))</f>
        <v>#N/A</v>
      </c>
      <c r="W1091" s="301"/>
      <c r="X1091" s="301">
        <f t="shared" ca="1" si="52"/>
        <v>0</v>
      </c>
      <c r="Y1091" s="301"/>
      <c r="Z1091" s="301"/>
      <c r="AB1091" s="303" t="str">
        <f t="shared" si="53"/>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1"/>
        <v/>
      </c>
      <c r="T1092" s="264" t="str">
        <f ca="1">IF(B1092="","",IF(ISERROR(MATCH($J1092,SorP!$B$1:$B$6230,0)),"",INDIRECT("'SorP'!$A$"&amp;MATCH($J1092,SorP!$B$1:$B$6230,0))))</f>
        <v/>
      </c>
      <c r="U1092" s="299"/>
      <c r="V1092" s="300" t="e">
        <f>IF(C1092="",NA(),MATCH($B1092&amp;$C1092,'Smelter Look-up'!$J:$J,0))</f>
        <v>#N/A</v>
      </c>
      <c r="W1092" s="301"/>
      <c r="X1092" s="301">
        <f t="shared" ca="1" si="52"/>
        <v>0</v>
      </c>
      <c r="Y1092" s="301"/>
      <c r="Z1092" s="301"/>
      <c r="AB1092" s="303" t="str">
        <f t="shared" si="53"/>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1"/>
        <v/>
      </c>
      <c r="T1093" s="264" t="str">
        <f ca="1">IF(B1093="","",IF(ISERROR(MATCH($J1093,SorP!$B$1:$B$6230,0)),"",INDIRECT("'SorP'!$A$"&amp;MATCH($J1093,SorP!$B$1:$B$6230,0))))</f>
        <v/>
      </c>
      <c r="U1093" s="299"/>
      <c r="V1093" s="300" t="e">
        <f>IF(C1093="",NA(),MATCH($B1093&amp;$C1093,'Smelter Look-up'!$J:$J,0))</f>
        <v>#N/A</v>
      </c>
      <c r="W1093" s="301"/>
      <c r="X1093" s="301">
        <f t="shared" ca="1" si="52"/>
        <v>0</v>
      </c>
      <c r="Y1093" s="301"/>
      <c r="Z1093" s="301"/>
      <c r="AB1093" s="303" t="str">
        <f t="shared" si="53"/>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4">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5">IF(AND(C1094="Smelter not listed",OR(LEN(D1094)=0,LEN(E1094)=0)),1,0)</f>
        <v>0</v>
      </c>
      <c r="Y1094" s="301"/>
      <c r="Z1094" s="301"/>
      <c r="AB1094" s="303" t="str">
        <f t="shared" ref="AB1094:AB1157" si="56">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4"/>
        <v/>
      </c>
      <c r="T1095" s="264" t="str">
        <f ca="1">IF(B1095="","",IF(ISERROR(MATCH($J1095,SorP!$B$1:$B$6230,0)),"",INDIRECT("'SorP'!$A$"&amp;MATCH($J1095,SorP!$B$1:$B$6230,0))))</f>
        <v/>
      </c>
      <c r="U1095" s="299"/>
      <c r="V1095" s="300" t="e">
        <f>IF(C1095="",NA(),MATCH($B1095&amp;$C1095,'Smelter Look-up'!$J:$J,0))</f>
        <v>#N/A</v>
      </c>
      <c r="W1095" s="301"/>
      <c r="X1095" s="301">
        <f t="shared" ca="1" si="55"/>
        <v>0</v>
      </c>
      <c r="Y1095" s="301"/>
      <c r="Z1095" s="301"/>
      <c r="AB1095" s="303" t="str">
        <f t="shared" si="56"/>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4"/>
        <v/>
      </c>
      <c r="T1096" s="264" t="str">
        <f ca="1">IF(B1096="","",IF(ISERROR(MATCH($J1096,SorP!$B$1:$B$6230,0)),"",INDIRECT("'SorP'!$A$"&amp;MATCH($J1096,SorP!$B$1:$B$6230,0))))</f>
        <v/>
      </c>
      <c r="U1096" s="299"/>
      <c r="V1096" s="300" t="e">
        <f>IF(C1096="",NA(),MATCH($B1096&amp;$C1096,'Smelter Look-up'!$J:$J,0))</f>
        <v>#N/A</v>
      </c>
      <c r="W1096" s="301"/>
      <c r="X1096" s="301">
        <f t="shared" ca="1" si="55"/>
        <v>0</v>
      </c>
      <c r="Y1096" s="301"/>
      <c r="Z1096" s="301"/>
      <c r="AB1096" s="303" t="str">
        <f t="shared" si="56"/>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4"/>
        <v/>
      </c>
      <c r="T1097" s="264" t="str">
        <f ca="1">IF(B1097="","",IF(ISERROR(MATCH($J1097,SorP!$B$1:$B$6230,0)),"",INDIRECT("'SorP'!$A$"&amp;MATCH($J1097,SorP!$B$1:$B$6230,0))))</f>
        <v/>
      </c>
      <c r="U1097" s="299"/>
      <c r="V1097" s="300" t="e">
        <f>IF(C1097="",NA(),MATCH($B1097&amp;$C1097,'Smelter Look-up'!$J:$J,0))</f>
        <v>#N/A</v>
      </c>
      <c r="W1097" s="301"/>
      <c r="X1097" s="301">
        <f t="shared" ca="1" si="55"/>
        <v>0</v>
      </c>
      <c r="Y1097" s="301"/>
      <c r="Z1097" s="301"/>
      <c r="AB1097" s="303" t="str">
        <f t="shared" si="56"/>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4"/>
        <v/>
      </c>
      <c r="T1098" s="264" t="str">
        <f ca="1">IF(B1098="","",IF(ISERROR(MATCH($J1098,SorP!$B$1:$B$6230,0)),"",INDIRECT("'SorP'!$A$"&amp;MATCH($J1098,SorP!$B$1:$B$6230,0))))</f>
        <v/>
      </c>
      <c r="U1098" s="299"/>
      <c r="V1098" s="300" t="e">
        <f>IF(C1098="",NA(),MATCH($B1098&amp;$C1098,'Smelter Look-up'!$J:$J,0))</f>
        <v>#N/A</v>
      </c>
      <c r="W1098" s="301"/>
      <c r="X1098" s="301">
        <f t="shared" ca="1" si="55"/>
        <v>0</v>
      </c>
      <c r="Y1098" s="301"/>
      <c r="Z1098" s="301"/>
      <c r="AB1098" s="303" t="str">
        <f t="shared" si="56"/>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4"/>
        <v/>
      </c>
      <c r="T1099" s="264" t="str">
        <f ca="1">IF(B1099="","",IF(ISERROR(MATCH($J1099,SorP!$B$1:$B$6230,0)),"",INDIRECT("'SorP'!$A$"&amp;MATCH($J1099,SorP!$B$1:$B$6230,0))))</f>
        <v/>
      </c>
      <c r="U1099" s="299"/>
      <c r="V1099" s="300" t="e">
        <f>IF(C1099="",NA(),MATCH($B1099&amp;$C1099,'Smelter Look-up'!$J:$J,0))</f>
        <v>#N/A</v>
      </c>
      <c r="W1099" s="301"/>
      <c r="X1099" s="301">
        <f t="shared" ca="1" si="55"/>
        <v>0</v>
      </c>
      <c r="Y1099" s="301"/>
      <c r="Z1099" s="301"/>
      <c r="AB1099" s="303" t="str">
        <f t="shared" si="56"/>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4"/>
        <v/>
      </c>
      <c r="T1100" s="264" t="str">
        <f ca="1">IF(B1100="","",IF(ISERROR(MATCH($J1100,SorP!$B$1:$B$6230,0)),"",INDIRECT("'SorP'!$A$"&amp;MATCH($J1100,SorP!$B$1:$B$6230,0))))</f>
        <v/>
      </c>
      <c r="U1100" s="299"/>
      <c r="V1100" s="300" t="e">
        <f>IF(C1100="",NA(),MATCH($B1100&amp;$C1100,'Smelter Look-up'!$J:$J,0))</f>
        <v>#N/A</v>
      </c>
      <c r="W1100" s="301"/>
      <c r="X1100" s="301">
        <f t="shared" ca="1" si="55"/>
        <v>0</v>
      </c>
      <c r="Y1100" s="301"/>
      <c r="Z1100" s="301"/>
      <c r="AB1100" s="303" t="str">
        <f t="shared" si="56"/>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4"/>
        <v/>
      </c>
      <c r="T1101" s="264" t="str">
        <f ca="1">IF(B1101="","",IF(ISERROR(MATCH($J1101,SorP!$B$1:$B$6230,0)),"",INDIRECT("'SorP'!$A$"&amp;MATCH($J1101,SorP!$B$1:$B$6230,0))))</f>
        <v/>
      </c>
      <c r="U1101" s="299"/>
      <c r="V1101" s="300" t="e">
        <f>IF(C1101="",NA(),MATCH($B1101&amp;$C1101,'Smelter Look-up'!$J:$J,0))</f>
        <v>#N/A</v>
      </c>
      <c r="W1101" s="301"/>
      <c r="X1101" s="301">
        <f t="shared" ca="1" si="55"/>
        <v>0</v>
      </c>
      <c r="Y1101" s="301"/>
      <c r="Z1101" s="301"/>
      <c r="AB1101" s="303" t="str">
        <f t="shared" si="56"/>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4"/>
        <v/>
      </c>
      <c r="T1102" s="264" t="str">
        <f ca="1">IF(B1102="","",IF(ISERROR(MATCH($J1102,SorP!$B$1:$B$6230,0)),"",INDIRECT("'SorP'!$A$"&amp;MATCH($J1102,SorP!$B$1:$B$6230,0))))</f>
        <v/>
      </c>
      <c r="U1102" s="299"/>
      <c r="V1102" s="300" t="e">
        <f>IF(C1102="",NA(),MATCH($B1102&amp;$C1102,'Smelter Look-up'!$J:$J,0))</f>
        <v>#N/A</v>
      </c>
      <c r="W1102" s="301"/>
      <c r="X1102" s="301">
        <f t="shared" ca="1" si="55"/>
        <v>0</v>
      </c>
      <c r="Y1102" s="301"/>
      <c r="Z1102" s="301"/>
      <c r="AB1102" s="303" t="str">
        <f t="shared" si="56"/>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4"/>
        <v/>
      </c>
      <c r="T1103" s="264" t="str">
        <f ca="1">IF(B1103="","",IF(ISERROR(MATCH($J1103,SorP!$B$1:$B$6230,0)),"",INDIRECT("'SorP'!$A$"&amp;MATCH($J1103,SorP!$B$1:$B$6230,0))))</f>
        <v/>
      </c>
      <c r="U1103" s="299"/>
      <c r="V1103" s="300" t="e">
        <f>IF(C1103="",NA(),MATCH($B1103&amp;$C1103,'Smelter Look-up'!$J:$J,0))</f>
        <v>#N/A</v>
      </c>
      <c r="W1103" s="301"/>
      <c r="X1103" s="301">
        <f t="shared" ca="1" si="55"/>
        <v>0</v>
      </c>
      <c r="Y1103" s="301"/>
      <c r="Z1103" s="301"/>
      <c r="AB1103" s="303" t="str">
        <f t="shared" si="56"/>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4"/>
        <v/>
      </c>
      <c r="T1104" s="264" t="str">
        <f ca="1">IF(B1104="","",IF(ISERROR(MATCH($J1104,SorP!$B$1:$B$6230,0)),"",INDIRECT("'SorP'!$A$"&amp;MATCH($J1104,SorP!$B$1:$B$6230,0))))</f>
        <v/>
      </c>
      <c r="U1104" s="299"/>
      <c r="V1104" s="300" t="e">
        <f>IF(C1104="",NA(),MATCH($B1104&amp;$C1104,'Smelter Look-up'!$J:$J,0))</f>
        <v>#N/A</v>
      </c>
      <c r="W1104" s="301"/>
      <c r="X1104" s="301">
        <f t="shared" ca="1" si="55"/>
        <v>0</v>
      </c>
      <c r="Y1104" s="301"/>
      <c r="Z1104" s="301"/>
      <c r="AB1104" s="303" t="str">
        <f t="shared" si="56"/>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4"/>
        <v/>
      </c>
      <c r="T1105" s="264" t="str">
        <f ca="1">IF(B1105="","",IF(ISERROR(MATCH($J1105,SorP!$B$1:$B$6230,0)),"",INDIRECT("'SorP'!$A$"&amp;MATCH($J1105,SorP!$B$1:$B$6230,0))))</f>
        <v/>
      </c>
      <c r="U1105" s="299"/>
      <c r="V1105" s="300" t="e">
        <f>IF(C1105="",NA(),MATCH($B1105&amp;$C1105,'Smelter Look-up'!$J:$J,0))</f>
        <v>#N/A</v>
      </c>
      <c r="W1105" s="301"/>
      <c r="X1105" s="301">
        <f t="shared" ca="1" si="55"/>
        <v>0</v>
      </c>
      <c r="Y1105" s="301"/>
      <c r="Z1105" s="301"/>
      <c r="AB1105" s="303" t="str">
        <f t="shared" si="56"/>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4"/>
        <v/>
      </c>
      <c r="T1106" s="264" t="str">
        <f ca="1">IF(B1106="","",IF(ISERROR(MATCH($J1106,SorP!$B$1:$B$6230,0)),"",INDIRECT("'SorP'!$A$"&amp;MATCH($J1106,SorP!$B$1:$B$6230,0))))</f>
        <v/>
      </c>
      <c r="U1106" s="299"/>
      <c r="V1106" s="300" t="e">
        <f>IF(C1106="",NA(),MATCH($B1106&amp;$C1106,'Smelter Look-up'!$J:$J,0))</f>
        <v>#N/A</v>
      </c>
      <c r="W1106" s="301"/>
      <c r="X1106" s="301">
        <f t="shared" ca="1" si="55"/>
        <v>0</v>
      </c>
      <c r="Y1106" s="301"/>
      <c r="Z1106" s="301"/>
      <c r="AB1106" s="303" t="str">
        <f t="shared" si="56"/>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4"/>
        <v/>
      </c>
      <c r="T1107" s="264" t="str">
        <f ca="1">IF(B1107="","",IF(ISERROR(MATCH($J1107,SorP!$B$1:$B$6230,0)),"",INDIRECT("'SorP'!$A$"&amp;MATCH($J1107,SorP!$B$1:$B$6230,0))))</f>
        <v/>
      </c>
      <c r="U1107" s="299"/>
      <c r="V1107" s="300" t="e">
        <f>IF(C1107="",NA(),MATCH($B1107&amp;$C1107,'Smelter Look-up'!$J:$J,0))</f>
        <v>#N/A</v>
      </c>
      <c r="W1107" s="301"/>
      <c r="X1107" s="301">
        <f t="shared" ca="1" si="55"/>
        <v>0</v>
      </c>
      <c r="Y1107" s="301"/>
      <c r="Z1107" s="301"/>
      <c r="AB1107" s="303" t="str">
        <f t="shared" si="56"/>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4"/>
        <v/>
      </c>
      <c r="T1108" s="264" t="str">
        <f ca="1">IF(B1108="","",IF(ISERROR(MATCH($J1108,SorP!$B$1:$B$6230,0)),"",INDIRECT("'SorP'!$A$"&amp;MATCH($J1108,SorP!$B$1:$B$6230,0))))</f>
        <v/>
      </c>
      <c r="U1108" s="299"/>
      <c r="V1108" s="300" t="e">
        <f>IF(C1108="",NA(),MATCH($B1108&amp;$C1108,'Smelter Look-up'!$J:$J,0))</f>
        <v>#N/A</v>
      </c>
      <c r="W1108" s="301"/>
      <c r="X1108" s="301">
        <f t="shared" ca="1" si="55"/>
        <v>0</v>
      </c>
      <c r="Y1108" s="301"/>
      <c r="Z1108" s="301"/>
      <c r="AB1108" s="303" t="str">
        <f t="shared" si="56"/>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4"/>
        <v/>
      </c>
      <c r="T1109" s="264" t="str">
        <f ca="1">IF(B1109="","",IF(ISERROR(MATCH($J1109,SorP!$B$1:$B$6230,0)),"",INDIRECT("'SorP'!$A$"&amp;MATCH($J1109,SorP!$B$1:$B$6230,0))))</f>
        <v/>
      </c>
      <c r="U1109" s="299"/>
      <c r="V1109" s="300" t="e">
        <f>IF(C1109="",NA(),MATCH($B1109&amp;$C1109,'Smelter Look-up'!$J:$J,0))</f>
        <v>#N/A</v>
      </c>
      <c r="W1109" s="301"/>
      <c r="X1109" s="301">
        <f t="shared" ca="1" si="55"/>
        <v>0</v>
      </c>
      <c r="Y1109" s="301"/>
      <c r="Z1109" s="301"/>
      <c r="AB1109" s="303" t="str">
        <f t="shared" si="56"/>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4"/>
        <v/>
      </c>
      <c r="T1110" s="264" t="str">
        <f ca="1">IF(B1110="","",IF(ISERROR(MATCH($J1110,SorP!$B$1:$B$6230,0)),"",INDIRECT("'SorP'!$A$"&amp;MATCH($J1110,SorP!$B$1:$B$6230,0))))</f>
        <v/>
      </c>
      <c r="U1110" s="299"/>
      <c r="V1110" s="300" t="e">
        <f>IF(C1110="",NA(),MATCH($B1110&amp;$C1110,'Smelter Look-up'!$J:$J,0))</f>
        <v>#N/A</v>
      </c>
      <c r="W1110" s="301"/>
      <c r="X1110" s="301">
        <f t="shared" ca="1" si="55"/>
        <v>0</v>
      </c>
      <c r="Y1110" s="301"/>
      <c r="Z1110" s="301"/>
      <c r="AB1110" s="303" t="str">
        <f t="shared" si="56"/>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4"/>
        <v/>
      </c>
      <c r="T1111" s="264" t="str">
        <f ca="1">IF(B1111="","",IF(ISERROR(MATCH($J1111,SorP!$B$1:$B$6230,0)),"",INDIRECT("'SorP'!$A$"&amp;MATCH($J1111,SorP!$B$1:$B$6230,0))))</f>
        <v/>
      </c>
      <c r="U1111" s="299"/>
      <c r="V1111" s="300" t="e">
        <f>IF(C1111="",NA(),MATCH($B1111&amp;$C1111,'Smelter Look-up'!$J:$J,0))</f>
        <v>#N/A</v>
      </c>
      <c r="W1111" s="301"/>
      <c r="X1111" s="301">
        <f t="shared" ca="1" si="55"/>
        <v>0</v>
      </c>
      <c r="Y1111" s="301"/>
      <c r="Z1111" s="301"/>
      <c r="AB1111" s="303" t="str">
        <f t="shared" si="56"/>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4"/>
        <v/>
      </c>
      <c r="T1112" s="264" t="str">
        <f ca="1">IF(B1112="","",IF(ISERROR(MATCH($J1112,SorP!$B$1:$B$6230,0)),"",INDIRECT("'SorP'!$A$"&amp;MATCH($J1112,SorP!$B$1:$B$6230,0))))</f>
        <v/>
      </c>
      <c r="U1112" s="299"/>
      <c r="V1112" s="300" t="e">
        <f>IF(C1112="",NA(),MATCH($B1112&amp;$C1112,'Smelter Look-up'!$J:$J,0))</f>
        <v>#N/A</v>
      </c>
      <c r="W1112" s="301"/>
      <c r="X1112" s="301">
        <f t="shared" ca="1" si="55"/>
        <v>0</v>
      </c>
      <c r="Y1112" s="301"/>
      <c r="Z1112" s="301"/>
      <c r="AB1112" s="303" t="str">
        <f t="shared" si="56"/>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4"/>
        <v/>
      </c>
      <c r="T1113" s="264" t="str">
        <f ca="1">IF(B1113="","",IF(ISERROR(MATCH($J1113,SorP!$B$1:$B$6230,0)),"",INDIRECT("'SorP'!$A$"&amp;MATCH($J1113,SorP!$B$1:$B$6230,0))))</f>
        <v/>
      </c>
      <c r="U1113" s="299"/>
      <c r="V1113" s="300" t="e">
        <f>IF(C1113="",NA(),MATCH($B1113&amp;$C1113,'Smelter Look-up'!$J:$J,0))</f>
        <v>#N/A</v>
      </c>
      <c r="W1113" s="301"/>
      <c r="X1113" s="301">
        <f t="shared" ca="1" si="55"/>
        <v>0</v>
      </c>
      <c r="Y1113" s="301"/>
      <c r="Z1113" s="301"/>
      <c r="AB1113" s="303" t="str">
        <f t="shared" si="56"/>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4"/>
        <v/>
      </c>
      <c r="T1114" s="264" t="str">
        <f ca="1">IF(B1114="","",IF(ISERROR(MATCH($J1114,SorP!$B$1:$B$6230,0)),"",INDIRECT("'SorP'!$A$"&amp;MATCH($J1114,SorP!$B$1:$B$6230,0))))</f>
        <v/>
      </c>
      <c r="U1114" s="299"/>
      <c r="V1114" s="300" t="e">
        <f>IF(C1114="",NA(),MATCH($B1114&amp;$C1114,'Smelter Look-up'!$J:$J,0))</f>
        <v>#N/A</v>
      </c>
      <c r="W1114" s="301"/>
      <c r="X1114" s="301">
        <f t="shared" ca="1" si="55"/>
        <v>0</v>
      </c>
      <c r="Y1114" s="301"/>
      <c r="Z1114" s="301"/>
      <c r="AB1114" s="303" t="str">
        <f t="shared" si="56"/>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4"/>
        <v/>
      </c>
      <c r="T1115" s="264" t="str">
        <f ca="1">IF(B1115="","",IF(ISERROR(MATCH($J1115,SorP!$B$1:$B$6230,0)),"",INDIRECT("'SorP'!$A$"&amp;MATCH($J1115,SorP!$B$1:$B$6230,0))))</f>
        <v/>
      </c>
      <c r="U1115" s="299"/>
      <c r="V1115" s="300" t="e">
        <f>IF(C1115="",NA(),MATCH($B1115&amp;$C1115,'Smelter Look-up'!$J:$J,0))</f>
        <v>#N/A</v>
      </c>
      <c r="W1115" s="301"/>
      <c r="X1115" s="301">
        <f t="shared" ca="1" si="55"/>
        <v>0</v>
      </c>
      <c r="Y1115" s="301"/>
      <c r="Z1115" s="301"/>
      <c r="AB1115" s="303" t="str">
        <f t="shared" si="56"/>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4"/>
        <v/>
      </c>
      <c r="T1116" s="264" t="str">
        <f ca="1">IF(B1116="","",IF(ISERROR(MATCH($J1116,SorP!$B$1:$B$6230,0)),"",INDIRECT("'SorP'!$A$"&amp;MATCH($J1116,SorP!$B$1:$B$6230,0))))</f>
        <v/>
      </c>
      <c r="U1116" s="299"/>
      <c r="V1116" s="300" t="e">
        <f>IF(C1116="",NA(),MATCH($B1116&amp;$C1116,'Smelter Look-up'!$J:$J,0))</f>
        <v>#N/A</v>
      </c>
      <c r="W1116" s="301"/>
      <c r="X1116" s="301">
        <f t="shared" ca="1" si="55"/>
        <v>0</v>
      </c>
      <c r="Y1116" s="301"/>
      <c r="Z1116" s="301"/>
      <c r="AB1116" s="303" t="str">
        <f t="shared" si="56"/>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4"/>
        <v/>
      </c>
      <c r="T1117" s="264" t="str">
        <f ca="1">IF(B1117="","",IF(ISERROR(MATCH($J1117,SorP!$B$1:$B$6230,0)),"",INDIRECT("'SorP'!$A$"&amp;MATCH($J1117,SorP!$B$1:$B$6230,0))))</f>
        <v/>
      </c>
      <c r="U1117" s="299"/>
      <c r="V1117" s="300" t="e">
        <f>IF(C1117="",NA(),MATCH($B1117&amp;$C1117,'Smelter Look-up'!$J:$J,0))</f>
        <v>#N/A</v>
      </c>
      <c r="W1117" s="301"/>
      <c r="X1117" s="301">
        <f t="shared" ca="1" si="55"/>
        <v>0</v>
      </c>
      <c r="Y1117" s="301"/>
      <c r="Z1117" s="301"/>
      <c r="AB1117" s="303" t="str">
        <f t="shared" si="56"/>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4"/>
        <v/>
      </c>
      <c r="T1118" s="264" t="str">
        <f ca="1">IF(B1118="","",IF(ISERROR(MATCH($J1118,SorP!$B$1:$B$6230,0)),"",INDIRECT("'SorP'!$A$"&amp;MATCH($J1118,SorP!$B$1:$B$6230,0))))</f>
        <v/>
      </c>
      <c r="U1118" s="299"/>
      <c r="V1118" s="300" t="e">
        <f>IF(C1118="",NA(),MATCH($B1118&amp;$C1118,'Smelter Look-up'!$J:$J,0))</f>
        <v>#N/A</v>
      </c>
      <c r="W1118" s="301"/>
      <c r="X1118" s="301">
        <f t="shared" ca="1" si="55"/>
        <v>0</v>
      </c>
      <c r="Y1118" s="301"/>
      <c r="Z1118" s="301"/>
      <c r="AB1118" s="303" t="str">
        <f t="shared" si="56"/>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4"/>
        <v/>
      </c>
      <c r="T1119" s="264" t="str">
        <f ca="1">IF(B1119="","",IF(ISERROR(MATCH($J1119,SorP!$B$1:$B$6230,0)),"",INDIRECT("'SorP'!$A$"&amp;MATCH($J1119,SorP!$B$1:$B$6230,0))))</f>
        <v/>
      </c>
      <c r="U1119" s="299"/>
      <c r="V1119" s="300" t="e">
        <f>IF(C1119="",NA(),MATCH($B1119&amp;$C1119,'Smelter Look-up'!$J:$J,0))</f>
        <v>#N/A</v>
      </c>
      <c r="W1119" s="301"/>
      <c r="X1119" s="301">
        <f t="shared" ca="1" si="55"/>
        <v>0</v>
      </c>
      <c r="Y1119" s="301"/>
      <c r="Z1119" s="301"/>
      <c r="AB1119" s="303" t="str">
        <f t="shared" si="56"/>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4"/>
        <v/>
      </c>
      <c r="T1120" s="264" t="str">
        <f ca="1">IF(B1120="","",IF(ISERROR(MATCH($J1120,SorP!$B$1:$B$6230,0)),"",INDIRECT("'SorP'!$A$"&amp;MATCH($J1120,SorP!$B$1:$B$6230,0))))</f>
        <v/>
      </c>
      <c r="U1120" s="299"/>
      <c r="V1120" s="300" t="e">
        <f>IF(C1120="",NA(),MATCH($B1120&amp;$C1120,'Smelter Look-up'!$J:$J,0))</f>
        <v>#N/A</v>
      </c>
      <c r="W1120" s="301"/>
      <c r="X1120" s="301">
        <f t="shared" ca="1" si="55"/>
        <v>0</v>
      </c>
      <c r="Y1120" s="301"/>
      <c r="Z1120" s="301"/>
      <c r="AB1120" s="303" t="str">
        <f t="shared" si="56"/>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4"/>
        <v/>
      </c>
      <c r="T1121" s="264" t="str">
        <f ca="1">IF(B1121="","",IF(ISERROR(MATCH($J1121,SorP!$B$1:$B$6230,0)),"",INDIRECT("'SorP'!$A$"&amp;MATCH($J1121,SorP!$B$1:$B$6230,0))))</f>
        <v/>
      </c>
      <c r="U1121" s="299"/>
      <c r="V1121" s="300" t="e">
        <f>IF(C1121="",NA(),MATCH($B1121&amp;$C1121,'Smelter Look-up'!$J:$J,0))</f>
        <v>#N/A</v>
      </c>
      <c r="W1121" s="301"/>
      <c r="X1121" s="301">
        <f t="shared" ca="1" si="55"/>
        <v>0</v>
      </c>
      <c r="Y1121" s="301"/>
      <c r="Z1121" s="301"/>
      <c r="AB1121" s="303" t="str">
        <f t="shared" si="56"/>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4"/>
        <v/>
      </c>
      <c r="T1122" s="264" t="str">
        <f ca="1">IF(B1122="","",IF(ISERROR(MATCH($J1122,SorP!$B$1:$B$6230,0)),"",INDIRECT("'SorP'!$A$"&amp;MATCH($J1122,SorP!$B$1:$B$6230,0))))</f>
        <v/>
      </c>
      <c r="U1122" s="299"/>
      <c r="V1122" s="300" t="e">
        <f>IF(C1122="",NA(),MATCH($B1122&amp;$C1122,'Smelter Look-up'!$J:$J,0))</f>
        <v>#N/A</v>
      </c>
      <c r="W1122" s="301"/>
      <c r="X1122" s="301">
        <f t="shared" ca="1" si="55"/>
        <v>0</v>
      </c>
      <c r="Y1122" s="301"/>
      <c r="Z1122" s="301"/>
      <c r="AB1122" s="303" t="str">
        <f t="shared" si="56"/>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4"/>
        <v/>
      </c>
      <c r="T1123" s="264" t="str">
        <f ca="1">IF(B1123="","",IF(ISERROR(MATCH($J1123,SorP!$B$1:$B$6230,0)),"",INDIRECT("'SorP'!$A$"&amp;MATCH($J1123,SorP!$B$1:$B$6230,0))))</f>
        <v/>
      </c>
      <c r="U1123" s="299"/>
      <c r="V1123" s="300" t="e">
        <f>IF(C1123="",NA(),MATCH($B1123&amp;$C1123,'Smelter Look-up'!$J:$J,0))</f>
        <v>#N/A</v>
      </c>
      <c r="W1123" s="301"/>
      <c r="X1123" s="301">
        <f t="shared" ca="1" si="55"/>
        <v>0</v>
      </c>
      <c r="Y1123" s="301"/>
      <c r="Z1123" s="301"/>
      <c r="AB1123" s="303" t="str">
        <f t="shared" si="56"/>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4"/>
        <v/>
      </c>
      <c r="T1124" s="264" t="str">
        <f ca="1">IF(B1124="","",IF(ISERROR(MATCH($J1124,SorP!$B$1:$B$6230,0)),"",INDIRECT("'SorP'!$A$"&amp;MATCH($J1124,SorP!$B$1:$B$6230,0))))</f>
        <v/>
      </c>
      <c r="U1124" s="299"/>
      <c r="V1124" s="300" t="e">
        <f>IF(C1124="",NA(),MATCH($B1124&amp;$C1124,'Smelter Look-up'!$J:$J,0))</f>
        <v>#N/A</v>
      </c>
      <c r="W1124" s="301"/>
      <c r="X1124" s="301">
        <f t="shared" ca="1" si="55"/>
        <v>0</v>
      </c>
      <c r="Y1124" s="301"/>
      <c r="Z1124" s="301"/>
      <c r="AB1124" s="303" t="str">
        <f t="shared" si="56"/>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4"/>
        <v/>
      </c>
      <c r="T1125" s="264" t="str">
        <f ca="1">IF(B1125="","",IF(ISERROR(MATCH($J1125,SorP!$B$1:$B$6230,0)),"",INDIRECT("'SorP'!$A$"&amp;MATCH($J1125,SorP!$B$1:$B$6230,0))))</f>
        <v/>
      </c>
      <c r="U1125" s="299"/>
      <c r="V1125" s="300" t="e">
        <f>IF(C1125="",NA(),MATCH($B1125&amp;$C1125,'Smelter Look-up'!$J:$J,0))</f>
        <v>#N/A</v>
      </c>
      <c r="W1125" s="301"/>
      <c r="X1125" s="301">
        <f t="shared" ca="1" si="55"/>
        <v>0</v>
      </c>
      <c r="Y1125" s="301"/>
      <c r="Z1125" s="301"/>
      <c r="AB1125" s="303" t="str">
        <f t="shared" si="56"/>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4"/>
        <v/>
      </c>
      <c r="T1126" s="264" t="str">
        <f ca="1">IF(B1126="","",IF(ISERROR(MATCH($J1126,SorP!$B$1:$B$6230,0)),"",INDIRECT("'SorP'!$A$"&amp;MATCH($J1126,SorP!$B$1:$B$6230,0))))</f>
        <v/>
      </c>
      <c r="U1126" s="299"/>
      <c r="V1126" s="300" t="e">
        <f>IF(C1126="",NA(),MATCH($B1126&amp;$C1126,'Smelter Look-up'!$J:$J,0))</f>
        <v>#N/A</v>
      </c>
      <c r="W1126" s="301"/>
      <c r="X1126" s="301">
        <f t="shared" ca="1" si="55"/>
        <v>0</v>
      </c>
      <c r="Y1126" s="301"/>
      <c r="Z1126" s="301"/>
      <c r="AB1126" s="303" t="str">
        <f t="shared" si="56"/>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4"/>
        <v/>
      </c>
      <c r="T1127" s="264" t="str">
        <f ca="1">IF(B1127="","",IF(ISERROR(MATCH($J1127,SorP!$B$1:$B$6230,0)),"",INDIRECT("'SorP'!$A$"&amp;MATCH($J1127,SorP!$B$1:$B$6230,0))))</f>
        <v/>
      </c>
      <c r="U1127" s="299"/>
      <c r="V1127" s="300" t="e">
        <f>IF(C1127="",NA(),MATCH($B1127&amp;$C1127,'Smelter Look-up'!$J:$J,0))</f>
        <v>#N/A</v>
      </c>
      <c r="W1127" s="301"/>
      <c r="X1127" s="301">
        <f t="shared" ca="1" si="55"/>
        <v>0</v>
      </c>
      <c r="Y1127" s="301"/>
      <c r="Z1127" s="301"/>
      <c r="AB1127" s="303" t="str">
        <f t="shared" si="56"/>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4"/>
        <v/>
      </c>
      <c r="T1128" s="264" t="str">
        <f ca="1">IF(B1128="","",IF(ISERROR(MATCH($J1128,SorP!$B$1:$B$6230,0)),"",INDIRECT("'SorP'!$A$"&amp;MATCH($J1128,SorP!$B$1:$B$6230,0))))</f>
        <v/>
      </c>
      <c r="U1128" s="299"/>
      <c r="V1128" s="300" t="e">
        <f>IF(C1128="",NA(),MATCH($B1128&amp;$C1128,'Smelter Look-up'!$J:$J,0))</f>
        <v>#N/A</v>
      </c>
      <c r="W1128" s="301"/>
      <c r="X1128" s="301">
        <f t="shared" ca="1" si="55"/>
        <v>0</v>
      </c>
      <c r="Y1128" s="301"/>
      <c r="Z1128" s="301"/>
      <c r="AB1128" s="303" t="str">
        <f t="shared" si="56"/>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4"/>
        <v/>
      </c>
      <c r="T1129" s="264" t="str">
        <f ca="1">IF(B1129="","",IF(ISERROR(MATCH($J1129,SorP!$B$1:$B$6230,0)),"",INDIRECT("'SorP'!$A$"&amp;MATCH($J1129,SorP!$B$1:$B$6230,0))))</f>
        <v/>
      </c>
      <c r="U1129" s="299"/>
      <c r="V1129" s="300" t="e">
        <f>IF(C1129="",NA(),MATCH($B1129&amp;$C1129,'Smelter Look-up'!$J:$J,0))</f>
        <v>#N/A</v>
      </c>
      <c r="W1129" s="301"/>
      <c r="X1129" s="301">
        <f t="shared" ca="1" si="55"/>
        <v>0</v>
      </c>
      <c r="Y1129" s="301"/>
      <c r="Z1129" s="301"/>
      <c r="AB1129" s="303" t="str">
        <f t="shared" si="56"/>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4"/>
        <v/>
      </c>
      <c r="T1130" s="264" t="str">
        <f ca="1">IF(B1130="","",IF(ISERROR(MATCH($J1130,SorP!$B$1:$B$6230,0)),"",INDIRECT("'SorP'!$A$"&amp;MATCH($J1130,SorP!$B$1:$B$6230,0))))</f>
        <v/>
      </c>
      <c r="U1130" s="299"/>
      <c r="V1130" s="300" t="e">
        <f>IF(C1130="",NA(),MATCH($B1130&amp;$C1130,'Smelter Look-up'!$J:$J,0))</f>
        <v>#N/A</v>
      </c>
      <c r="W1130" s="301"/>
      <c r="X1130" s="301">
        <f t="shared" ca="1" si="55"/>
        <v>0</v>
      </c>
      <c r="Y1130" s="301"/>
      <c r="Z1130" s="301"/>
      <c r="AB1130" s="303" t="str">
        <f t="shared" si="56"/>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4"/>
        <v/>
      </c>
      <c r="T1131" s="264" t="str">
        <f ca="1">IF(B1131="","",IF(ISERROR(MATCH($J1131,SorP!$B$1:$B$6230,0)),"",INDIRECT("'SorP'!$A$"&amp;MATCH($J1131,SorP!$B$1:$B$6230,0))))</f>
        <v/>
      </c>
      <c r="U1131" s="299"/>
      <c r="V1131" s="300" t="e">
        <f>IF(C1131="",NA(),MATCH($B1131&amp;$C1131,'Smelter Look-up'!$J:$J,0))</f>
        <v>#N/A</v>
      </c>
      <c r="W1131" s="301"/>
      <c r="X1131" s="301">
        <f t="shared" ca="1" si="55"/>
        <v>0</v>
      </c>
      <c r="Y1131" s="301"/>
      <c r="Z1131" s="301"/>
      <c r="AB1131" s="303" t="str">
        <f t="shared" si="56"/>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4"/>
        <v/>
      </c>
      <c r="T1132" s="264" t="str">
        <f ca="1">IF(B1132="","",IF(ISERROR(MATCH($J1132,SorP!$B$1:$B$6230,0)),"",INDIRECT("'SorP'!$A$"&amp;MATCH($J1132,SorP!$B$1:$B$6230,0))))</f>
        <v/>
      </c>
      <c r="U1132" s="299"/>
      <c r="V1132" s="300" t="e">
        <f>IF(C1132="",NA(),MATCH($B1132&amp;$C1132,'Smelter Look-up'!$J:$J,0))</f>
        <v>#N/A</v>
      </c>
      <c r="W1132" s="301"/>
      <c r="X1132" s="301">
        <f t="shared" ca="1" si="55"/>
        <v>0</v>
      </c>
      <c r="Y1132" s="301"/>
      <c r="Z1132" s="301"/>
      <c r="AB1132" s="303" t="str">
        <f t="shared" si="56"/>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4"/>
        <v/>
      </c>
      <c r="T1133" s="264" t="str">
        <f ca="1">IF(B1133="","",IF(ISERROR(MATCH($J1133,SorP!$B$1:$B$6230,0)),"",INDIRECT("'SorP'!$A$"&amp;MATCH($J1133,SorP!$B$1:$B$6230,0))))</f>
        <v/>
      </c>
      <c r="U1133" s="299"/>
      <c r="V1133" s="300" t="e">
        <f>IF(C1133="",NA(),MATCH($B1133&amp;$C1133,'Smelter Look-up'!$J:$J,0))</f>
        <v>#N/A</v>
      </c>
      <c r="W1133" s="301"/>
      <c r="X1133" s="301">
        <f t="shared" ca="1" si="55"/>
        <v>0</v>
      </c>
      <c r="Y1133" s="301"/>
      <c r="Z1133" s="301"/>
      <c r="AB1133" s="303" t="str">
        <f t="shared" si="56"/>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4"/>
        <v/>
      </c>
      <c r="T1134" s="264" t="str">
        <f ca="1">IF(B1134="","",IF(ISERROR(MATCH($J1134,SorP!$B$1:$B$6230,0)),"",INDIRECT("'SorP'!$A$"&amp;MATCH($J1134,SorP!$B$1:$B$6230,0))))</f>
        <v/>
      </c>
      <c r="U1134" s="299"/>
      <c r="V1134" s="300" t="e">
        <f>IF(C1134="",NA(),MATCH($B1134&amp;$C1134,'Smelter Look-up'!$J:$J,0))</f>
        <v>#N/A</v>
      </c>
      <c r="W1134" s="301"/>
      <c r="X1134" s="301">
        <f t="shared" ca="1" si="55"/>
        <v>0</v>
      </c>
      <c r="Y1134" s="301"/>
      <c r="Z1134" s="301"/>
      <c r="AB1134" s="303" t="str">
        <f t="shared" si="56"/>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4"/>
        <v/>
      </c>
      <c r="T1135" s="264" t="str">
        <f ca="1">IF(B1135="","",IF(ISERROR(MATCH($J1135,SorP!$B$1:$B$6230,0)),"",INDIRECT("'SorP'!$A$"&amp;MATCH($J1135,SorP!$B$1:$B$6230,0))))</f>
        <v/>
      </c>
      <c r="U1135" s="299"/>
      <c r="V1135" s="300" t="e">
        <f>IF(C1135="",NA(),MATCH($B1135&amp;$C1135,'Smelter Look-up'!$J:$J,0))</f>
        <v>#N/A</v>
      </c>
      <c r="W1135" s="301"/>
      <c r="X1135" s="301">
        <f t="shared" ca="1" si="55"/>
        <v>0</v>
      </c>
      <c r="Y1135" s="301"/>
      <c r="Z1135" s="301"/>
      <c r="AB1135" s="303" t="str">
        <f t="shared" si="56"/>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4"/>
        <v/>
      </c>
      <c r="T1136" s="264" t="str">
        <f ca="1">IF(B1136="","",IF(ISERROR(MATCH($J1136,SorP!$B$1:$B$6230,0)),"",INDIRECT("'SorP'!$A$"&amp;MATCH($J1136,SorP!$B$1:$B$6230,0))))</f>
        <v/>
      </c>
      <c r="U1136" s="299"/>
      <c r="V1136" s="300" t="e">
        <f>IF(C1136="",NA(),MATCH($B1136&amp;$C1136,'Smelter Look-up'!$J:$J,0))</f>
        <v>#N/A</v>
      </c>
      <c r="W1136" s="301"/>
      <c r="X1136" s="301">
        <f t="shared" ca="1" si="55"/>
        <v>0</v>
      </c>
      <c r="Y1136" s="301"/>
      <c r="Z1136" s="301"/>
      <c r="AB1136" s="303" t="str">
        <f t="shared" si="56"/>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4"/>
        <v/>
      </c>
      <c r="T1137" s="264" t="str">
        <f ca="1">IF(B1137="","",IF(ISERROR(MATCH($J1137,SorP!$B$1:$B$6230,0)),"",INDIRECT("'SorP'!$A$"&amp;MATCH($J1137,SorP!$B$1:$B$6230,0))))</f>
        <v/>
      </c>
      <c r="U1137" s="299"/>
      <c r="V1137" s="300" t="e">
        <f>IF(C1137="",NA(),MATCH($B1137&amp;$C1137,'Smelter Look-up'!$J:$J,0))</f>
        <v>#N/A</v>
      </c>
      <c r="W1137" s="301"/>
      <c r="X1137" s="301">
        <f t="shared" ca="1" si="55"/>
        <v>0</v>
      </c>
      <c r="Y1137" s="301"/>
      <c r="Z1137" s="301"/>
      <c r="AB1137" s="303" t="str">
        <f t="shared" si="56"/>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4"/>
        <v/>
      </c>
      <c r="T1138" s="264" t="str">
        <f ca="1">IF(B1138="","",IF(ISERROR(MATCH($J1138,SorP!$B$1:$B$6230,0)),"",INDIRECT("'SorP'!$A$"&amp;MATCH($J1138,SorP!$B$1:$B$6230,0))))</f>
        <v/>
      </c>
      <c r="U1138" s="299"/>
      <c r="V1138" s="300" t="e">
        <f>IF(C1138="",NA(),MATCH($B1138&amp;$C1138,'Smelter Look-up'!$J:$J,0))</f>
        <v>#N/A</v>
      </c>
      <c r="W1138" s="301"/>
      <c r="X1138" s="301">
        <f t="shared" ca="1" si="55"/>
        <v>0</v>
      </c>
      <c r="Y1138" s="301"/>
      <c r="Z1138" s="301"/>
      <c r="AB1138" s="303" t="str">
        <f t="shared" si="56"/>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4"/>
        <v/>
      </c>
      <c r="T1139" s="264" t="str">
        <f ca="1">IF(B1139="","",IF(ISERROR(MATCH($J1139,SorP!$B$1:$B$6230,0)),"",INDIRECT("'SorP'!$A$"&amp;MATCH($J1139,SorP!$B$1:$B$6230,0))))</f>
        <v/>
      </c>
      <c r="U1139" s="299"/>
      <c r="V1139" s="300" t="e">
        <f>IF(C1139="",NA(),MATCH($B1139&amp;$C1139,'Smelter Look-up'!$J:$J,0))</f>
        <v>#N/A</v>
      </c>
      <c r="W1139" s="301"/>
      <c r="X1139" s="301">
        <f t="shared" ca="1" si="55"/>
        <v>0</v>
      </c>
      <c r="Y1139" s="301"/>
      <c r="Z1139" s="301"/>
      <c r="AB1139" s="303" t="str">
        <f t="shared" si="56"/>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4"/>
        <v/>
      </c>
      <c r="T1140" s="264" t="str">
        <f ca="1">IF(B1140="","",IF(ISERROR(MATCH($J1140,SorP!$B$1:$B$6230,0)),"",INDIRECT("'SorP'!$A$"&amp;MATCH($J1140,SorP!$B$1:$B$6230,0))))</f>
        <v/>
      </c>
      <c r="U1140" s="299"/>
      <c r="V1140" s="300" t="e">
        <f>IF(C1140="",NA(),MATCH($B1140&amp;$C1140,'Smelter Look-up'!$J:$J,0))</f>
        <v>#N/A</v>
      </c>
      <c r="W1140" s="301"/>
      <c r="X1140" s="301">
        <f t="shared" ca="1" si="55"/>
        <v>0</v>
      </c>
      <c r="Y1140" s="301"/>
      <c r="Z1140" s="301"/>
      <c r="AB1140" s="303" t="str">
        <f t="shared" si="56"/>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4"/>
        <v/>
      </c>
      <c r="T1141" s="264" t="str">
        <f ca="1">IF(B1141="","",IF(ISERROR(MATCH($J1141,SorP!$B$1:$B$6230,0)),"",INDIRECT("'SorP'!$A$"&amp;MATCH($J1141,SorP!$B$1:$B$6230,0))))</f>
        <v/>
      </c>
      <c r="U1141" s="299"/>
      <c r="V1141" s="300" t="e">
        <f>IF(C1141="",NA(),MATCH($B1141&amp;$C1141,'Smelter Look-up'!$J:$J,0))</f>
        <v>#N/A</v>
      </c>
      <c r="W1141" s="301"/>
      <c r="X1141" s="301">
        <f t="shared" ca="1" si="55"/>
        <v>0</v>
      </c>
      <c r="Y1141" s="301"/>
      <c r="Z1141" s="301"/>
      <c r="AB1141" s="303" t="str">
        <f t="shared" si="56"/>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4"/>
        <v/>
      </c>
      <c r="T1142" s="264" t="str">
        <f ca="1">IF(B1142="","",IF(ISERROR(MATCH($J1142,SorP!$B$1:$B$6230,0)),"",INDIRECT("'SorP'!$A$"&amp;MATCH($J1142,SorP!$B$1:$B$6230,0))))</f>
        <v/>
      </c>
      <c r="U1142" s="299"/>
      <c r="V1142" s="300" t="e">
        <f>IF(C1142="",NA(),MATCH($B1142&amp;$C1142,'Smelter Look-up'!$J:$J,0))</f>
        <v>#N/A</v>
      </c>
      <c r="W1142" s="301"/>
      <c r="X1142" s="301">
        <f t="shared" ca="1" si="55"/>
        <v>0</v>
      </c>
      <c r="Y1142" s="301"/>
      <c r="Z1142" s="301"/>
      <c r="AB1142" s="303" t="str">
        <f t="shared" si="56"/>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4"/>
        <v/>
      </c>
      <c r="T1143" s="264" t="str">
        <f ca="1">IF(B1143="","",IF(ISERROR(MATCH($J1143,SorP!$B$1:$B$6230,0)),"",INDIRECT("'SorP'!$A$"&amp;MATCH($J1143,SorP!$B$1:$B$6230,0))))</f>
        <v/>
      </c>
      <c r="U1143" s="299"/>
      <c r="V1143" s="300" t="e">
        <f>IF(C1143="",NA(),MATCH($B1143&amp;$C1143,'Smelter Look-up'!$J:$J,0))</f>
        <v>#N/A</v>
      </c>
      <c r="W1143" s="301"/>
      <c r="X1143" s="301">
        <f t="shared" ca="1" si="55"/>
        <v>0</v>
      </c>
      <c r="Y1143" s="301"/>
      <c r="Z1143" s="301"/>
      <c r="AB1143" s="303" t="str">
        <f t="shared" si="56"/>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4"/>
        <v/>
      </c>
      <c r="T1144" s="264" t="str">
        <f ca="1">IF(B1144="","",IF(ISERROR(MATCH($J1144,SorP!$B$1:$B$6230,0)),"",INDIRECT("'SorP'!$A$"&amp;MATCH($J1144,SorP!$B$1:$B$6230,0))))</f>
        <v/>
      </c>
      <c r="U1144" s="299"/>
      <c r="V1144" s="300" t="e">
        <f>IF(C1144="",NA(),MATCH($B1144&amp;$C1144,'Smelter Look-up'!$J:$J,0))</f>
        <v>#N/A</v>
      </c>
      <c r="W1144" s="301"/>
      <c r="X1144" s="301">
        <f t="shared" ca="1" si="55"/>
        <v>0</v>
      </c>
      <c r="Y1144" s="301"/>
      <c r="Z1144" s="301"/>
      <c r="AB1144" s="303" t="str">
        <f t="shared" si="56"/>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4"/>
        <v/>
      </c>
      <c r="T1145" s="264" t="str">
        <f ca="1">IF(B1145="","",IF(ISERROR(MATCH($J1145,SorP!$B$1:$B$6230,0)),"",INDIRECT("'SorP'!$A$"&amp;MATCH($J1145,SorP!$B$1:$B$6230,0))))</f>
        <v/>
      </c>
      <c r="U1145" s="299"/>
      <c r="V1145" s="300" t="e">
        <f>IF(C1145="",NA(),MATCH($B1145&amp;$C1145,'Smelter Look-up'!$J:$J,0))</f>
        <v>#N/A</v>
      </c>
      <c r="W1145" s="301"/>
      <c r="X1145" s="301">
        <f t="shared" ca="1" si="55"/>
        <v>0</v>
      </c>
      <c r="Y1145" s="301"/>
      <c r="Z1145" s="301"/>
      <c r="AB1145" s="303" t="str">
        <f t="shared" si="56"/>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4"/>
        <v/>
      </c>
      <c r="T1146" s="264" t="str">
        <f ca="1">IF(B1146="","",IF(ISERROR(MATCH($J1146,SorP!$B$1:$B$6230,0)),"",INDIRECT("'SorP'!$A$"&amp;MATCH($J1146,SorP!$B$1:$B$6230,0))))</f>
        <v/>
      </c>
      <c r="U1146" s="299"/>
      <c r="V1146" s="300" t="e">
        <f>IF(C1146="",NA(),MATCH($B1146&amp;$C1146,'Smelter Look-up'!$J:$J,0))</f>
        <v>#N/A</v>
      </c>
      <c r="W1146" s="301"/>
      <c r="X1146" s="301">
        <f t="shared" ca="1" si="55"/>
        <v>0</v>
      </c>
      <c r="Y1146" s="301"/>
      <c r="Z1146" s="301"/>
      <c r="AB1146" s="303" t="str">
        <f t="shared" si="56"/>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4"/>
        <v/>
      </c>
      <c r="T1147" s="264" t="str">
        <f ca="1">IF(B1147="","",IF(ISERROR(MATCH($J1147,SorP!$B$1:$B$6230,0)),"",INDIRECT("'SorP'!$A$"&amp;MATCH($J1147,SorP!$B$1:$B$6230,0))))</f>
        <v/>
      </c>
      <c r="U1147" s="299"/>
      <c r="V1147" s="300" t="e">
        <f>IF(C1147="",NA(),MATCH($B1147&amp;$C1147,'Smelter Look-up'!$J:$J,0))</f>
        <v>#N/A</v>
      </c>
      <c r="W1147" s="301"/>
      <c r="X1147" s="301">
        <f t="shared" ca="1" si="55"/>
        <v>0</v>
      </c>
      <c r="Y1147" s="301"/>
      <c r="Z1147" s="301"/>
      <c r="AB1147" s="303" t="str">
        <f t="shared" si="56"/>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4"/>
        <v/>
      </c>
      <c r="T1148" s="264" t="str">
        <f ca="1">IF(B1148="","",IF(ISERROR(MATCH($J1148,SorP!$B$1:$B$6230,0)),"",INDIRECT("'SorP'!$A$"&amp;MATCH($J1148,SorP!$B$1:$B$6230,0))))</f>
        <v/>
      </c>
      <c r="U1148" s="299"/>
      <c r="V1148" s="300" t="e">
        <f>IF(C1148="",NA(),MATCH($B1148&amp;$C1148,'Smelter Look-up'!$J:$J,0))</f>
        <v>#N/A</v>
      </c>
      <c r="W1148" s="301"/>
      <c r="X1148" s="301">
        <f t="shared" ca="1" si="55"/>
        <v>0</v>
      </c>
      <c r="Y1148" s="301"/>
      <c r="Z1148" s="301"/>
      <c r="AB1148" s="303" t="str">
        <f t="shared" si="56"/>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4"/>
        <v/>
      </c>
      <c r="T1149" s="264" t="str">
        <f ca="1">IF(B1149="","",IF(ISERROR(MATCH($J1149,SorP!$B$1:$B$6230,0)),"",INDIRECT("'SorP'!$A$"&amp;MATCH($J1149,SorP!$B$1:$B$6230,0))))</f>
        <v/>
      </c>
      <c r="U1149" s="299"/>
      <c r="V1149" s="300" t="e">
        <f>IF(C1149="",NA(),MATCH($B1149&amp;$C1149,'Smelter Look-up'!$J:$J,0))</f>
        <v>#N/A</v>
      </c>
      <c r="W1149" s="301"/>
      <c r="X1149" s="301">
        <f t="shared" ca="1" si="55"/>
        <v>0</v>
      </c>
      <c r="Y1149" s="301"/>
      <c r="Z1149" s="301"/>
      <c r="AB1149" s="303" t="str">
        <f t="shared" si="56"/>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4"/>
        <v/>
      </c>
      <c r="T1150" s="264" t="str">
        <f ca="1">IF(B1150="","",IF(ISERROR(MATCH($J1150,SorP!$B$1:$B$6230,0)),"",INDIRECT("'SorP'!$A$"&amp;MATCH($J1150,SorP!$B$1:$B$6230,0))))</f>
        <v/>
      </c>
      <c r="U1150" s="299"/>
      <c r="V1150" s="300" t="e">
        <f>IF(C1150="",NA(),MATCH($B1150&amp;$C1150,'Smelter Look-up'!$J:$J,0))</f>
        <v>#N/A</v>
      </c>
      <c r="W1150" s="301"/>
      <c r="X1150" s="301">
        <f t="shared" ca="1" si="55"/>
        <v>0</v>
      </c>
      <c r="Y1150" s="301"/>
      <c r="Z1150" s="301"/>
      <c r="AB1150" s="303" t="str">
        <f t="shared" si="56"/>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4"/>
        <v/>
      </c>
      <c r="T1151" s="264" t="str">
        <f ca="1">IF(B1151="","",IF(ISERROR(MATCH($J1151,SorP!$B$1:$B$6230,0)),"",INDIRECT("'SorP'!$A$"&amp;MATCH($J1151,SorP!$B$1:$B$6230,0))))</f>
        <v/>
      </c>
      <c r="U1151" s="299"/>
      <c r="V1151" s="300" t="e">
        <f>IF(C1151="",NA(),MATCH($B1151&amp;$C1151,'Smelter Look-up'!$J:$J,0))</f>
        <v>#N/A</v>
      </c>
      <c r="W1151" s="301"/>
      <c r="X1151" s="301">
        <f t="shared" ca="1" si="55"/>
        <v>0</v>
      </c>
      <c r="Y1151" s="301"/>
      <c r="Z1151" s="301"/>
      <c r="AB1151" s="303" t="str">
        <f t="shared" si="56"/>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4"/>
        <v/>
      </c>
      <c r="T1152" s="264" t="str">
        <f ca="1">IF(B1152="","",IF(ISERROR(MATCH($J1152,SorP!$B$1:$B$6230,0)),"",INDIRECT("'SorP'!$A$"&amp;MATCH($J1152,SorP!$B$1:$B$6230,0))))</f>
        <v/>
      </c>
      <c r="U1152" s="299"/>
      <c r="V1152" s="300" t="e">
        <f>IF(C1152="",NA(),MATCH($B1152&amp;$C1152,'Smelter Look-up'!$J:$J,0))</f>
        <v>#N/A</v>
      </c>
      <c r="W1152" s="301"/>
      <c r="X1152" s="301">
        <f t="shared" ca="1" si="55"/>
        <v>0</v>
      </c>
      <c r="Y1152" s="301"/>
      <c r="Z1152" s="301"/>
      <c r="AB1152" s="303" t="str">
        <f t="shared" si="56"/>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4"/>
        <v/>
      </c>
      <c r="T1153" s="264" t="str">
        <f ca="1">IF(B1153="","",IF(ISERROR(MATCH($J1153,SorP!$B$1:$B$6230,0)),"",INDIRECT("'SorP'!$A$"&amp;MATCH($J1153,SorP!$B$1:$B$6230,0))))</f>
        <v/>
      </c>
      <c r="U1153" s="299"/>
      <c r="V1153" s="300" t="e">
        <f>IF(C1153="",NA(),MATCH($B1153&amp;$C1153,'Smelter Look-up'!$J:$J,0))</f>
        <v>#N/A</v>
      </c>
      <c r="W1153" s="301"/>
      <c r="X1153" s="301">
        <f t="shared" ca="1" si="55"/>
        <v>0</v>
      </c>
      <c r="Y1153" s="301"/>
      <c r="Z1153" s="301"/>
      <c r="AB1153" s="303" t="str">
        <f t="shared" si="56"/>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4"/>
        <v/>
      </c>
      <c r="T1154" s="264" t="str">
        <f ca="1">IF(B1154="","",IF(ISERROR(MATCH($J1154,SorP!$B$1:$B$6230,0)),"",INDIRECT("'SorP'!$A$"&amp;MATCH($J1154,SorP!$B$1:$B$6230,0))))</f>
        <v/>
      </c>
      <c r="U1154" s="299"/>
      <c r="V1154" s="300" t="e">
        <f>IF(C1154="",NA(),MATCH($B1154&amp;$C1154,'Smelter Look-up'!$J:$J,0))</f>
        <v>#N/A</v>
      </c>
      <c r="W1154" s="301"/>
      <c r="X1154" s="301">
        <f t="shared" ca="1" si="55"/>
        <v>0</v>
      </c>
      <c r="Y1154" s="301"/>
      <c r="Z1154" s="301"/>
      <c r="AB1154" s="303" t="str">
        <f t="shared" si="56"/>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4"/>
        <v/>
      </c>
      <c r="T1155" s="264" t="str">
        <f ca="1">IF(B1155="","",IF(ISERROR(MATCH($J1155,SorP!$B$1:$B$6230,0)),"",INDIRECT("'SorP'!$A$"&amp;MATCH($J1155,SorP!$B$1:$B$6230,0))))</f>
        <v/>
      </c>
      <c r="U1155" s="299"/>
      <c r="V1155" s="300" t="e">
        <f>IF(C1155="",NA(),MATCH($B1155&amp;$C1155,'Smelter Look-up'!$J:$J,0))</f>
        <v>#N/A</v>
      </c>
      <c r="W1155" s="301"/>
      <c r="X1155" s="301">
        <f t="shared" ca="1" si="55"/>
        <v>0</v>
      </c>
      <c r="Y1155" s="301"/>
      <c r="Z1155" s="301"/>
      <c r="AB1155" s="303" t="str">
        <f t="shared" si="56"/>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4"/>
        <v/>
      </c>
      <c r="T1156" s="264" t="str">
        <f ca="1">IF(B1156="","",IF(ISERROR(MATCH($J1156,SorP!$B$1:$B$6230,0)),"",INDIRECT("'SorP'!$A$"&amp;MATCH($J1156,SorP!$B$1:$B$6230,0))))</f>
        <v/>
      </c>
      <c r="U1156" s="299"/>
      <c r="V1156" s="300" t="e">
        <f>IF(C1156="",NA(),MATCH($B1156&amp;$C1156,'Smelter Look-up'!$J:$J,0))</f>
        <v>#N/A</v>
      </c>
      <c r="W1156" s="301"/>
      <c r="X1156" s="301">
        <f t="shared" ca="1" si="55"/>
        <v>0</v>
      </c>
      <c r="Y1156" s="301"/>
      <c r="Z1156" s="301"/>
      <c r="AB1156" s="303" t="str">
        <f t="shared" si="56"/>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4"/>
        <v/>
      </c>
      <c r="T1157" s="264" t="str">
        <f ca="1">IF(B1157="","",IF(ISERROR(MATCH($J1157,SorP!$B$1:$B$6230,0)),"",INDIRECT("'SorP'!$A$"&amp;MATCH($J1157,SorP!$B$1:$B$6230,0))))</f>
        <v/>
      </c>
      <c r="U1157" s="299"/>
      <c r="V1157" s="300" t="e">
        <f>IF(C1157="",NA(),MATCH($B1157&amp;$C1157,'Smelter Look-up'!$J:$J,0))</f>
        <v>#N/A</v>
      </c>
      <c r="W1157" s="301"/>
      <c r="X1157" s="301">
        <f t="shared" ca="1" si="55"/>
        <v>0</v>
      </c>
      <c r="Y1157" s="301"/>
      <c r="Z1157" s="301"/>
      <c r="AB1157" s="303" t="str">
        <f t="shared" si="56"/>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7">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8">IF(AND(C1158="Smelter not listed",OR(LEN(D1158)=0,LEN(E1158)=0)),1,0)</f>
        <v>0</v>
      </c>
      <c r="Y1158" s="301"/>
      <c r="Z1158" s="301"/>
      <c r="AB1158" s="303" t="str">
        <f t="shared" ref="AB1158:AB1221" si="59">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7"/>
        <v/>
      </c>
      <c r="T1159" s="264" t="str">
        <f ca="1">IF(B1159="","",IF(ISERROR(MATCH($J1159,SorP!$B$1:$B$6230,0)),"",INDIRECT("'SorP'!$A$"&amp;MATCH($J1159,SorP!$B$1:$B$6230,0))))</f>
        <v/>
      </c>
      <c r="U1159" s="299"/>
      <c r="V1159" s="300" t="e">
        <f>IF(C1159="",NA(),MATCH($B1159&amp;$C1159,'Smelter Look-up'!$J:$J,0))</f>
        <v>#N/A</v>
      </c>
      <c r="W1159" s="301"/>
      <c r="X1159" s="301">
        <f t="shared" ca="1" si="58"/>
        <v>0</v>
      </c>
      <c r="Y1159" s="301"/>
      <c r="Z1159" s="301"/>
      <c r="AB1159" s="303" t="str">
        <f t="shared" si="59"/>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7"/>
        <v/>
      </c>
      <c r="T1160" s="264" t="str">
        <f ca="1">IF(B1160="","",IF(ISERROR(MATCH($J1160,SorP!$B$1:$B$6230,0)),"",INDIRECT("'SorP'!$A$"&amp;MATCH($J1160,SorP!$B$1:$B$6230,0))))</f>
        <v/>
      </c>
      <c r="U1160" s="299"/>
      <c r="V1160" s="300" t="e">
        <f>IF(C1160="",NA(),MATCH($B1160&amp;$C1160,'Smelter Look-up'!$J:$J,0))</f>
        <v>#N/A</v>
      </c>
      <c r="W1160" s="301"/>
      <c r="X1160" s="301">
        <f t="shared" ca="1" si="58"/>
        <v>0</v>
      </c>
      <c r="Y1160" s="301"/>
      <c r="Z1160" s="301"/>
      <c r="AB1160" s="303" t="str">
        <f t="shared" si="59"/>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7"/>
        <v/>
      </c>
      <c r="T1161" s="264" t="str">
        <f ca="1">IF(B1161="","",IF(ISERROR(MATCH($J1161,SorP!$B$1:$B$6230,0)),"",INDIRECT("'SorP'!$A$"&amp;MATCH($J1161,SorP!$B$1:$B$6230,0))))</f>
        <v/>
      </c>
      <c r="U1161" s="299"/>
      <c r="V1161" s="300" t="e">
        <f>IF(C1161="",NA(),MATCH($B1161&amp;$C1161,'Smelter Look-up'!$J:$J,0))</f>
        <v>#N/A</v>
      </c>
      <c r="W1161" s="301"/>
      <c r="X1161" s="301">
        <f t="shared" ca="1" si="58"/>
        <v>0</v>
      </c>
      <c r="Y1161" s="301"/>
      <c r="Z1161" s="301"/>
      <c r="AB1161" s="303" t="str">
        <f t="shared" si="59"/>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7"/>
        <v/>
      </c>
      <c r="T1162" s="264" t="str">
        <f ca="1">IF(B1162="","",IF(ISERROR(MATCH($J1162,SorP!$B$1:$B$6230,0)),"",INDIRECT("'SorP'!$A$"&amp;MATCH($J1162,SorP!$B$1:$B$6230,0))))</f>
        <v/>
      </c>
      <c r="U1162" s="299"/>
      <c r="V1162" s="300" t="e">
        <f>IF(C1162="",NA(),MATCH($B1162&amp;$C1162,'Smelter Look-up'!$J:$J,0))</f>
        <v>#N/A</v>
      </c>
      <c r="W1162" s="301"/>
      <c r="X1162" s="301">
        <f t="shared" ca="1" si="58"/>
        <v>0</v>
      </c>
      <c r="Y1162" s="301"/>
      <c r="Z1162" s="301"/>
      <c r="AB1162" s="303" t="str">
        <f t="shared" si="59"/>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7"/>
        <v/>
      </c>
      <c r="T1163" s="264" t="str">
        <f ca="1">IF(B1163="","",IF(ISERROR(MATCH($J1163,SorP!$B$1:$B$6230,0)),"",INDIRECT("'SorP'!$A$"&amp;MATCH($J1163,SorP!$B$1:$B$6230,0))))</f>
        <v/>
      </c>
      <c r="U1163" s="299"/>
      <c r="V1163" s="300" t="e">
        <f>IF(C1163="",NA(),MATCH($B1163&amp;$C1163,'Smelter Look-up'!$J:$J,0))</f>
        <v>#N/A</v>
      </c>
      <c r="W1163" s="301"/>
      <c r="X1163" s="301">
        <f t="shared" ca="1" si="58"/>
        <v>0</v>
      </c>
      <c r="Y1163" s="301"/>
      <c r="Z1163" s="301"/>
      <c r="AB1163" s="303" t="str">
        <f t="shared" si="59"/>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7"/>
        <v/>
      </c>
      <c r="T1164" s="264" t="str">
        <f ca="1">IF(B1164="","",IF(ISERROR(MATCH($J1164,SorP!$B$1:$B$6230,0)),"",INDIRECT("'SorP'!$A$"&amp;MATCH($J1164,SorP!$B$1:$B$6230,0))))</f>
        <v/>
      </c>
      <c r="U1164" s="299"/>
      <c r="V1164" s="300" t="e">
        <f>IF(C1164="",NA(),MATCH($B1164&amp;$C1164,'Smelter Look-up'!$J:$J,0))</f>
        <v>#N/A</v>
      </c>
      <c r="W1164" s="301"/>
      <c r="X1164" s="301">
        <f t="shared" ca="1" si="58"/>
        <v>0</v>
      </c>
      <c r="Y1164" s="301"/>
      <c r="Z1164" s="301"/>
      <c r="AB1164" s="303" t="str">
        <f t="shared" si="59"/>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7"/>
        <v/>
      </c>
      <c r="T1165" s="264" t="str">
        <f ca="1">IF(B1165="","",IF(ISERROR(MATCH($J1165,SorP!$B$1:$B$6230,0)),"",INDIRECT("'SorP'!$A$"&amp;MATCH($J1165,SorP!$B$1:$B$6230,0))))</f>
        <v/>
      </c>
      <c r="U1165" s="299"/>
      <c r="V1165" s="300" t="e">
        <f>IF(C1165="",NA(),MATCH($B1165&amp;$C1165,'Smelter Look-up'!$J:$J,0))</f>
        <v>#N/A</v>
      </c>
      <c r="W1165" s="301"/>
      <c r="X1165" s="301">
        <f t="shared" ca="1" si="58"/>
        <v>0</v>
      </c>
      <c r="Y1165" s="301"/>
      <c r="Z1165" s="301"/>
      <c r="AB1165" s="303" t="str">
        <f t="shared" si="59"/>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7"/>
        <v/>
      </c>
      <c r="T1166" s="264" t="str">
        <f ca="1">IF(B1166="","",IF(ISERROR(MATCH($J1166,SorP!$B$1:$B$6230,0)),"",INDIRECT("'SorP'!$A$"&amp;MATCH($J1166,SorP!$B$1:$B$6230,0))))</f>
        <v/>
      </c>
      <c r="U1166" s="299"/>
      <c r="V1166" s="300" t="e">
        <f>IF(C1166="",NA(),MATCH($B1166&amp;$C1166,'Smelter Look-up'!$J:$J,0))</f>
        <v>#N/A</v>
      </c>
      <c r="W1166" s="301"/>
      <c r="X1166" s="301">
        <f t="shared" ca="1" si="58"/>
        <v>0</v>
      </c>
      <c r="Y1166" s="301"/>
      <c r="Z1166" s="301"/>
      <c r="AB1166" s="303" t="str">
        <f t="shared" si="59"/>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7"/>
        <v/>
      </c>
      <c r="T1167" s="264" t="str">
        <f ca="1">IF(B1167="","",IF(ISERROR(MATCH($J1167,SorP!$B$1:$B$6230,0)),"",INDIRECT("'SorP'!$A$"&amp;MATCH($J1167,SorP!$B$1:$B$6230,0))))</f>
        <v/>
      </c>
      <c r="U1167" s="299"/>
      <c r="V1167" s="300" t="e">
        <f>IF(C1167="",NA(),MATCH($B1167&amp;$C1167,'Smelter Look-up'!$J:$J,0))</f>
        <v>#N/A</v>
      </c>
      <c r="W1167" s="301"/>
      <c r="X1167" s="301">
        <f t="shared" ca="1" si="58"/>
        <v>0</v>
      </c>
      <c r="Y1167" s="301"/>
      <c r="Z1167" s="301"/>
      <c r="AB1167" s="303" t="str">
        <f t="shared" si="59"/>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7"/>
        <v/>
      </c>
      <c r="T1168" s="264" t="str">
        <f ca="1">IF(B1168="","",IF(ISERROR(MATCH($J1168,SorP!$B$1:$B$6230,0)),"",INDIRECT("'SorP'!$A$"&amp;MATCH($J1168,SorP!$B$1:$B$6230,0))))</f>
        <v/>
      </c>
      <c r="U1168" s="299"/>
      <c r="V1168" s="300" t="e">
        <f>IF(C1168="",NA(),MATCH($B1168&amp;$C1168,'Smelter Look-up'!$J:$J,0))</f>
        <v>#N/A</v>
      </c>
      <c r="W1168" s="301"/>
      <c r="X1168" s="301">
        <f t="shared" ca="1" si="58"/>
        <v>0</v>
      </c>
      <c r="Y1168" s="301"/>
      <c r="Z1168" s="301"/>
      <c r="AB1168" s="303" t="str">
        <f t="shared" si="59"/>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7"/>
        <v/>
      </c>
      <c r="T1169" s="264" t="str">
        <f ca="1">IF(B1169="","",IF(ISERROR(MATCH($J1169,SorP!$B$1:$B$6230,0)),"",INDIRECT("'SorP'!$A$"&amp;MATCH($J1169,SorP!$B$1:$B$6230,0))))</f>
        <v/>
      </c>
      <c r="U1169" s="299"/>
      <c r="V1169" s="300" t="e">
        <f>IF(C1169="",NA(),MATCH($B1169&amp;$C1169,'Smelter Look-up'!$J:$J,0))</f>
        <v>#N/A</v>
      </c>
      <c r="W1169" s="301"/>
      <c r="X1169" s="301">
        <f t="shared" ca="1" si="58"/>
        <v>0</v>
      </c>
      <c r="Y1169" s="301"/>
      <c r="Z1169" s="301"/>
      <c r="AB1169" s="303" t="str">
        <f t="shared" si="59"/>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7"/>
        <v/>
      </c>
      <c r="T1170" s="264" t="str">
        <f ca="1">IF(B1170="","",IF(ISERROR(MATCH($J1170,SorP!$B$1:$B$6230,0)),"",INDIRECT("'SorP'!$A$"&amp;MATCH($J1170,SorP!$B$1:$B$6230,0))))</f>
        <v/>
      </c>
      <c r="U1170" s="299"/>
      <c r="V1170" s="300" t="e">
        <f>IF(C1170="",NA(),MATCH($B1170&amp;$C1170,'Smelter Look-up'!$J:$J,0))</f>
        <v>#N/A</v>
      </c>
      <c r="W1170" s="301"/>
      <c r="X1170" s="301">
        <f t="shared" ca="1" si="58"/>
        <v>0</v>
      </c>
      <c r="Y1170" s="301"/>
      <c r="Z1170" s="301"/>
      <c r="AB1170" s="303" t="str">
        <f t="shared" si="59"/>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7"/>
        <v/>
      </c>
      <c r="T1171" s="264" t="str">
        <f ca="1">IF(B1171="","",IF(ISERROR(MATCH($J1171,SorP!$B$1:$B$6230,0)),"",INDIRECT("'SorP'!$A$"&amp;MATCH($J1171,SorP!$B$1:$B$6230,0))))</f>
        <v/>
      </c>
      <c r="U1171" s="299"/>
      <c r="V1171" s="300" t="e">
        <f>IF(C1171="",NA(),MATCH($B1171&amp;$C1171,'Smelter Look-up'!$J:$J,0))</f>
        <v>#N/A</v>
      </c>
      <c r="W1171" s="301"/>
      <c r="X1171" s="301">
        <f t="shared" ca="1" si="58"/>
        <v>0</v>
      </c>
      <c r="Y1171" s="301"/>
      <c r="Z1171" s="301"/>
      <c r="AB1171" s="303" t="str">
        <f t="shared" si="59"/>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7"/>
        <v/>
      </c>
      <c r="T1172" s="264" t="str">
        <f ca="1">IF(B1172="","",IF(ISERROR(MATCH($J1172,SorP!$B$1:$B$6230,0)),"",INDIRECT("'SorP'!$A$"&amp;MATCH($J1172,SorP!$B$1:$B$6230,0))))</f>
        <v/>
      </c>
      <c r="U1172" s="299"/>
      <c r="V1172" s="300" t="e">
        <f>IF(C1172="",NA(),MATCH($B1172&amp;$C1172,'Smelter Look-up'!$J:$J,0))</f>
        <v>#N/A</v>
      </c>
      <c r="W1172" s="301"/>
      <c r="X1172" s="301">
        <f t="shared" ca="1" si="58"/>
        <v>0</v>
      </c>
      <c r="Y1172" s="301"/>
      <c r="Z1172" s="301"/>
      <c r="AB1172" s="303" t="str">
        <f t="shared" si="59"/>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7"/>
        <v/>
      </c>
      <c r="T1173" s="264" t="str">
        <f ca="1">IF(B1173="","",IF(ISERROR(MATCH($J1173,SorP!$B$1:$B$6230,0)),"",INDIRECT("'SorP'!$A$"&amp;MATCH($J1173,SorP!$B$1:$B$6230,0))))</f>
        <v/>
      </c>
      <c r="U1173" s="299"/>
      <c r="V1173" s="300" t="e">
        <f>IF(C1173="",NA(),MATCH($B1173&amp;$C1173,'Smelter Look-up'!$J:$J,0))</f>
        <v>#N/A</v>
      </c>
      <c r="W1173" s="301"/>
      <c r="X1173" s="301">
        <f t="shared" ca="1" si="58"/>
        <v>0</v>
      </c>
      <c r="Y1173" s="301"/>
      <c r="Z1173" s="301"/>
      <c r="AB1173" s="303" t="str">
        <f t="shared" si="59"/>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7"/>
        <v/>
      </c>
      <c r="T1174" s="264" t="str">
        <f ca="1">IF(B1174="","",IF(ISERROR(MATCH($J1174,SorP!$B$1:$B$6230,0)),"",INDIRECT("'SorP'!$A$"&amp;MATCH($J1174,SorP!$B$1:$B$6230,0))))</f>
        <v/>
      </c>
      <c r="U1174" s="299"/>
      <c r="V1174" s="300" t="e">
        <f>IF(C1174="",NA(),MATCH($B1174&amp;$C1174,'Smelter Look-up'!$J:$J,0))</f>
        <v>#N/A</v>
      </c>
      <c r="W1174" s="301"/>
      <c r="X1174" s="301">
        <f t="shared" ca="1" si="58"/>
        <v>0</v>
      </c>
      <c r="Y1174" s="301"/>
      <c r="Z1174" s="301"/>
      <c r="AB1174" s="303" t="str">
        <f t="shared" si="59"/>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7"/>
        <v/>
      </c>
      <c r="T1175" s="264" t="str">
        <f ca="1">IF(B1175="","",IF(ISERROR(MATCH($J1175,SorP!$B$1:$B$6230,0)),"",INDIRECT("'SorP'!$A$"&amp;MATCH($J1175,SorP!$B$1:$B$6230,0))))</f>
        <v/>
      </c>
      <c r="U1175" s="299"/>
      <c r="V1175" s="300" t="e">
        <f>IF(C1175="",NA(),MATCH($B1175&amp;$C1175,'Smelter Look-up'!$J:$J,0))</f>
        <v>#N/A</v>
      </c>
      <c r="W1175" s="301"/>
      <c r="X1175" s="301">
        <f t="shared" ca="1" si="58"/>
        <v>0</v>
      </c>
      <c r="Y1175" s="301"/>
      <c r="Z1175" s="301"/>
      <c r="AB1175" s="303" t="str">
        <f t="shared" si="59"/>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7"/>
        <v/>
      </c>
      <c r="T1176" s="264" t="str">
        <f ca="1">IF(B1176="","",IF(ISERROR(MATCH($J1176,SorP!$B$1:$B$6230,0)),"",INDIRECT("'SorP'!$A$"&amp;MATCH($J1176,SorP!$B$1:$B$6230,0))))</f>
        <v/>
      </c>
      <c r="U1176" s="299"/>
      <c r="V1176" s="300" t="e">
        <f>IF(C1176="",NA(),MATCH($B1176&amp;$C1176,'Smelter Look-up'!$J:$J,0))</f>
        <v>#N/A</v>
      </c>
      <c r="W1176" s="301"/>
      <c r="X1176" s="301">
        <f t="shared" ca="1" si="58"/>
        <v>0</v>
      </c>
      <c r="Y1176" s="301"/>
      <c r="Z1176" s="301"/>
      <c r="AB1176" s="303" t="str">
        <f t="shared" si="59"/>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7"/>
        <v/>
      </c>
      <c r="T1177" s="264" t="str">
        <f ca="1">IF(B1177="","",IF(ISERROR(MATCH($J1177,SorP!$B$1:$B$6230,0)),"",INDIRECT("'SorP'!$A$"&amp;MATCH($J1177,SorP!$B$1:$B$6230,0))))</f>
        <v/>
      </c>
      <c r="U1177" s="299"/>
      <c r="V1177" s="300" t="e">
        <f>IF(C1177="",NA(),MATCH($B1177&amp;$C1177,'Smelter Look-up'!$J:$J,0))</f>
        <v>#N/A</v>
      </c>
      <c r="W1177" s="301"/>
      <c r="X1177" s="301">
        <f t="shared" ca="1" si="58"/>
        <v>0</v>
      </c>
      <c r="Y1177" s="301"/>
      <c r="Z1177" s="301"/>
      <c r="AB1177" s="303" t="str">
        <f t="shared" si="59"/>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7"/>
        <v/>
      </c>
      <c r="T1178" s="264" t="str">
        <f ca="1">IF(B1178="","",IF(ISERROR(MATCH($J1178,SorP!$B$1:$B$6230,0)),"",INDIRECT("'SorP'!$A$"&amp;MATCH($J1178,SorP!$B$1:$B$6230,0))))</f>
        <v/>
      </c>
      <c r="U1178" s="299"/>
      <c r="V1178" s="300" t="e">
        <f>IF(C1178="",NA(),MATCH($B1178&amp;$C1178,'Smelter Look-up'!$J:$J,0))</f>
        <v>#N/A</v>
      </c>
      <c r="W1178" s="301"/>
      <c r="X1178" s="301">
        <f t="shared" ca="1" si="58"/>
        <v>0</v>
      </c>
      <c r="Y1178" s="301"/>
      <c r="Z1178" s="301"/>
      <c r="AB1178" s="303" t="str">
        <f t="shared" si="59"/>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7"/>
        <v/>
      </c>
      <c r="T1179" s="264" t="str">
        <f ca="1">IF(B1179="","",IF(ISERROR(MATCH($J1179,SorP!$B$1:$B$6230,0)),"",INDIRECT("'SorP'!$A$"&amp;MATCH($J1179,SorP!$B$1:$B$6230,0))))</f>
        <v/>
      </c>
      <c r="U1179" s="299"/>
      <c r="V1179" s="300" t="e">
        <f>IF(C1179="",NA(),MATCH($B1179&amp;$C1179,'Smelter Look-up'!$J:$J,0))</f>
        <v>#N/A</v>
      </c>
      <c r="W1179" s="301"/>
      <c r="X1179" s="301">
        <f t="shared" ca="1" si="58"/>
        <v>0</v>
      </c>
      <c r="Y1179" s="301"/>
      <c r="Z1179" s="301"/>
      <c r="AB1179" s="303" t="str">
        <f t="shared" si="59"/>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7"/>
        <v/>
      </c>
      <c r="T1180" s="264" t="str">
        <f ca="1">IF(B1180="","",IF(ISERROR(MATCH($J1180,SorP!$B$1:$B$6230,0)),"",INDIRECT("'SorP'!$A$"&amp;MATCH($J1180,SorP!$B$1:$B$6230,0))))</f>
        <v/>
      </c>
      <c r="U1180" s="299"/>
      <c r="V1180" s="300" t="e">
        <f>IF(C1180="",NA(),MATCH($B1180&amp;$C1180,'Smelter Look-up'!$J:$J,0))</f>
        <v>#N/A</v>
      </c>
      <c r="W1180" s="301"/>
      <c r="X1180" s="301">
        <f t="shared" ca="1" si="58"/>
        <v>0</v>
      </c>
      <c r="Y1180" s="301"/>
      <c r="Z1180" s="301"/>
      <c r="AB1180" s="303" t="str">
        <f t="shared" si="59"/>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7"/>
        <v/>
      </c>
      <c r="T1181" s="264" t="str">
        <f ca="1">IF(B1181="","",IF(ISERROR(MATCH($J1181,SorP!$B$1:$B$6230,0)),"",INDIRECT("'SorP'!$A$"&amp;MATCH($J1181,SorP!$B$1:$B$6230,0))))</f>
        <v/>
      </c>
      <c r="U1181" s="299"/>
      <c r="V1181" s="300" t="e">
        <f>IF(C1181="",NA(),MATCH($B1181&amp;$C1181,'Smelter Look-up'!$J:$J,0))</f>
        <v>#N/A</v>
      </c>
      <c r="W1181" s="301"/>
      <c r="X1181" s="301">
        <f t="shared" ca="1" si="58"/>
        <v>0</v>
      </c>
      <c r="Y1181" s="301"/>
      <c r="Z1181" s="301"/>
      <c r="AB1181" s="303" t="str">
        <f t="shared" si="59"/>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7"/>
        <v/>
      </c>
      <c r="T1182" s="264" t="str">
        <f ca="1">IF(B1182="","",IF(ISERROR(MATCH($J1182,SorP!$B$1:$B$6230,0)),"",INDIRECT("'SorP'!$A$"&amp;MATCH($J1182,SorP!$B$1:$B$6230,0))))</f>
        <v/>
      </c>
      <c r="U1182" s="299"/>
      <c r="V1182" s="300" t="e">
        <f>IF(C1182="",NA(),MATCH($B1182&amp;$C1182,'Smelter Look-up'!$J:$J,0))</f>
        <v>#N/A</v>
      </c>
      <c r="W1182" s="301"/>
      <c r="X1182" s="301">
        <f t="shared" ca="1" si="58"/>
        <v>0</v>
      </c>
      <c r="Y1182" s="301"/>
      <c r="Z1182" s="301"/>
      <c r="AB1182" s="303" t="str">
        <f t="shared" si="59"/>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7"/>
        <v/>
      </c>
      <c r="T1183" s="264" t="str">
        <f ca="1">IF(B1183="","",IF(ISERROR(MATCH($J1183,SorP!$B$1:$B$6230,0)),"",INDIRECT("'SorP'!$A$"&amp;MATCH($J1183,SorP!$B$1:$B$6230,0))))</f>
        <v/>
      </c>
      <c r="U1183" s="299"/>
      <c r="V1183" s="300" t="e">
        <f>IF(C1183="",NA(),MATCH($B1183&amp;$C1183,'Smelter Look-up'!$J:$J,0))</f>
        <v>#N/A</v>
      </c>
      <c r="W1183" s="301"/>
      <c r="X1183" s="301">
        <f t="shared" ca="1" si="58"/>
        <v>0</v>
      </c>
      <c r="Y1183" s="301"/>
      <c r="Z1183" s="301"/>
      <c r="AB1183" s="303" t="str">
        <f t="shared" si="59"/>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7"/>
        <v/>
      </c>
      <c r="T1184" s="264" t="str">
        <f ca="1">IF(B1184="","",IF(ISERROR(MATCH($J1184,SorP!$B$1:$B$6230,0)),"",INDIRECT("'SorP'!$A$"&amp;MATCH($J1184,SorP!$B$1:$B$6230,0))))</f>
        <v/>
      </c>
      <c r="U1184" s="299"/>
      <c r="V1184" s="300" t="e">
        <f>IF(C1184="",NA(),MATCH($B1184&amp;$C1184,'Smelter Look-up'!$J:$J,0))</f>
        <v>#N/A</v>
      </c>
      <c r="W1184" s="301"/>
      <c r="X1184" s="301">
        <f t="shared" ca="1" si="58"/>
        <v>0</v>
      </c>
      <c r="Y1184" s="301"/>
      <c r="Z1184" s="301"/>
      <c r="AB1184" s="303" t="str">
        <f t="shared" si="59"/>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7"/>
        <v/>
      </c>
      <c r="T1185" s="264" t="str">
        <f ca="1">IF(B1185="","",IF(ISERROR(MATCH($J1185,SorP!$B$1:$B$6230,0)),"",INDIRECT("'SorP'!$A$"&amp;MATCH($J1185,SorP!$B$1:$B$6230,0))))</f>
        <v/>
      </c>
      <c r="U1185" s="299"/>
      <c r="V1185" s="300" t="e">
        <f>IF(C1185="",NA(),MATCH($B1185&amp;$C1185,'Smelter Look-up'!$J:$J,0))</f>
        <v>#N/A</v>
      </c>
      <c r="W1185" s="301"/>
      <c r="X1185" s="301">
        <f t="shared" ca="1" si="58"/>
        <v>0</v>
      </c>
      <c r="Y1185" s="301"/>
      <c r="Z1185" s="301"/>
      <c r="AB1185" s="303" t="str">
        <f t="shared" si="59"/>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7"/>
        <v/>
      </c>
      <c r="T1186" s="264" t="str">
        <f ca="1">IF(B1186="","",IF(ISERROR(MATCH($J1186,SorP!$B$1:$B$6230,0)),"",INDIRECT("'SorP'!$A$"&amp;MATCH($J1186,SorP!$B$1:$B$6230,0))))</f>
        <v/>
      </c>
      <c r="U1186" s="299"/>
      <c r="V1186" s="300" t="e">
        <f>IF(C1186="",NA(),MATCH($B1186&amp;$C1186,'Smelter Look-up'!$J:$J,0))</f>
        <v>#N/A</v>
      </c>
      <c r="W1186" s="301"/>
      <c r="X1186" s="301">
        <f t="shared" ca="1" si="58"/>
        <v>0</v>
      </c>
      <c r="Y1186" s="301"/>
      <c r="Z1186" s="301"/>
      <c r="AB1186" s="303" t="str">
        <f t="shared" si="59"/>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7"/>
        <v/>
      </c>
      <c r="T1187" s="264" t="str">
        <f ca="1">IF(B1187="","",IF(ISERROR(MATCH($J1187,SorP!$B$1:$B$6230,0)),"",INDIRECT("'SorP'!$A$"&amp;MATCH($J1187,SorP!$B$1:$B$6230,0))))</f>
        <v/>
      </c>
      <c r="U1187" s="299"/>
      <c r="V1187" s="300" t="e">
        <f>IF(C1187="",NA(),MATCH($B1187&amp;$C1187,'Smelter Look-up'!$J:$J,0))</f>
        <v>#N/A</v>
      </c>
      <c r="W1187" s="301"/>
      <c r="X1187" s="301">
        <f t="shared" ca="1" si="58"/>
        <v>0</v>
      </c>
      <c r="Y1187" s="301"/>
      <c r="Z1187" s="301"/>
      <c r="AB1187" s="303" t="str">
        <f t="shared" si="59"/>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7"/>
        <v/>
      </c>
      <c r="T1188" s="264" t="str">
        <f ca="1">IF(B1188="","",IF(ISERROR(MATCH($J1188,SorP!$B$1:$B$6230,0)),"",INDIRECT("'SorP'!$A$"&amp;MATCH($J1188,SorP!$B$1:$B$6230,0))))</f>
        <v/>
      </c>
      <c r="U1188" s="299"/>
      <c r="V1188" s="300" t="e">
        <f>IF(C1188="",NA(),MATCH($B1188&amp;$C1188,'Smelter Look-up'!$J:$J,0))</f>
        <v>#N/A</v>
      </c>
      <c r="W1188" s="301"/>
      <c r="X1188" s="301">
        <f t="shared" ca="1" si="58"/>
        <v>0</v>
      </c>
      <c r="Y1188" s="301"/>
      <c r="Z1188" s="301"/>
      <c r="AB1188" s="303" t="str">
        <f t="shared" si="59"/>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7"/>
        <v/>
      </c>
      <c r="T1189" s="264" t="str">
        <f ca="1">IF(B1189="","",IF(ISERROR(MATCH($J1189,SorP!$B$1:$B$6230,0)),"",INDIRECT("'SorP'!$A$"&amp;MATCH($J1189,SorP!$B$1:$B$6230,0))))</f>
        <v/>
      </c>
      <c r="U1189" s="299"/>
      <c r="V1189" s="300" t="e">
        <f>IF(C1189="",NA(),MATCH($B1189&amp;$C1189,'Smelter Look-up'!$J:$J,0))</f>
        <v>#N/A</v>
      </c>
      <c r="W1189" s="301"/>
      <c r="X1189" s="301">
        <f t="shared" ca="1" si="58"/>
        <v>0</v>
      </c>
      <c r="Y1189" s="301"/>
      <c r="Z1189" s="301"/>
      <c r="AB1189" s="303" t="str">
        <f t="shared" si="59"/>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7"/>
        <v/>
      </c>
      <c r="T1190" s="264" t="str">
        <f ca="1">IF(B1190="","",IF(ISERROR(MATCH($J1190,SorP!$B$1:$B$6230,0)),"",INDIRECT("'SorP'!$A$"&amp;MATCH($J1190,SorP!$B$1:$B$6230,0))))</f>
        <v/>
      </c>
      <c r="U1190" s="299"/>
      <c r="V1190" s="300" t="e">
        <f>IF(C1190="",NA(),MATCH($B1190&amp;$C1190,'Smelter Look-up'!$J:$J,0))</f>
        <v>#N/A</v>
      </c>
      <c r="W1190" s="301"/>
      <c r="X1190" s="301">
        <f t="shared" ca="1" si="58"/>
        <v>0</v>
      </c>
      <c r="Y1190" s="301"/>
      <c r="Z1190" s="301"/>
      <c r="AB1190" s="303" t="str">
        <f t="shared" si="59"/>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7"/>
        <v/>
      </c>
      <c r="T1191" s="264" t="str">
        <f ca="1">IF(B1191="","",IF(ISERROR(MATCH($J1191,SorP!$B$1:$B$6230,0)),"",INDIRECT("'SorP'!$A$"&amp;MATCH($J1191,SorP!$B$1:$B$6230,0))))</f>
        <v/>
      </c>
      <c r="U1191" s="299"/>
      <c r="V1191" s="300" t="e">
        <f>IF(C1191="",NA(),MATCH($B1191&amp;$C1191,'Smelter Look-up'!$J:$J,0))</f>
        <v>#N/A</v>
      </c>
      <c r="W1191" s="301"/>
      <c r="X1191" s="301">
        <f t="shared" ca="1" si="58"/>
        <v>0</v>
      </c>
      <c r="Y1191" s="301"/>
      <c r="Z1191" s="301"/>
      <c r="AB1191" s="303" t="str">
        <f t="shared" si="59"/>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7"/>
        <v/>
      </c>
      <c r="T1192" s="264" t="str">
        <f ca="1">IF(B1192="","",IF(ISERROR(MATCH($J1192,SorP!$B$1:$B$6230,0)),"",INDIRECT("'SorP'!$A$"&amp;MATCH($J1192,SorP!$B$1:$B$6230,0))))</f>
        <v/>
      </c>
      <c r="U1192" s="299"/>
      <c r="V1192" s="300" t="e">
        <f>IF(C1192="",NA(),MATCH($B1192&amp;$C1192,'Smelter Look-up'!$J:$J,0))</f>
        <v>#N/A</v>
      </c>
      <c r="W1192" s="301"/>
      <c r="X1192" s="301">
        <f t="shared" ca="1" si="58"/>
        <v>0</v>
      </c>
      <c r="Y1192" s="301"/>
      <c r="Z1192" s="301"/>
      <c r="AB1192" s="303" t="str">
        <f t="shared" si="59"/>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7"/>
        <v/>
      </c>
      <c r="T1193" s="264" t="str">
        <f ca="1">IF(B1193="","",IF(ISERROR(MATCH($J1193,SorP!$B$1:$B$6230,0)),"",INDIRECT("'SorP'!$A$"&amp;MATCH($J1193,SorP!$B$1:$B$6230,0))))</f>
        <v/>
      </c>
      <c r="U1193" s="299"/>
      <c r="V1193" s="300" t="e">
        <f>IF(C1193="",NA(),MATCH($B1193&amp;$C1193,'Smelter Look-up'!$J:$J,0))</f>
        <v>#N/A</v>
      </c>
      <c r="W1193" s="301"/>
      <c r="X1193" s="301">
        <f t="shared" ca="1" si="58"/>
        <v>0</v>
      </c>
      <c r="Y1193" s="301"/>
      <c r="Z1193" s="301"/>
      <c r="AB1193" s="303" t="str">
        <f t="shared" si="59"/>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7"/>
        <v/>
      </c>
      <c r="T1194" s="264" t="str">
        <f ca="1">IF(B1194="","",IF(ISERROR(MATCH($J1194,SorP!$B$1:$B$6230,0)),"",INDIRECT("'SorP'!$A$"&amp;MATCH($J1194,SorP!$B$1:$B$6230,0))))</f>
        <v/>
      </c>
      <c r="U1194" s="299"/>
      <c r="V1194" s="300" t="e">
        <f>IF(C1194="",NA(),MATCH($B1194&amp;$C1194,'Smelter Look-up'!$J:$J,0))</f>
        <v>#N/A</v>
      </c>
      <c r="W1194" s="301"/>
      <c r="X1194" s="301">
        <f t="shared" ca="1" si="58"/>
        <v>0</v>
      </c>
      <c r="Y1194" s="301"/>
      <c r="Z1194" s="301"/>
      <c r="AB1194" s="303" t="str">
        <f t="shared" si="59"/>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7"/>
        <v/>
      </c>
      <c r="T1195" s="264" t="str">
        <f ca="1">IF(B1195="","",IF(ISERROR(MATCH($J1195,SorP!$B$1:$B$6230,0)),"",INDIRECT("'SorP'!$A$"&amp;MATCH($J1195,SorP!$B$1:$B$6230,0))))</f>
        <v/>
      </c>
      <c r="U1195" s="299"/>
      <c r="V1195" s="300" t="e">
        <f>IF(C1195="",NA(),MATCH($B1195&amp;$C1195,'Smelter Look-up'!$J:$J,0))</f>
        <v>#N/A</v>
      </c>
      <c r="W1195" s="301"/>
      <c r="X1195" s="301">
        <f t="shared" ca="1" si="58"/>
        <v>0</v>
      </c>
      <c r="Y1195" s="301"/>
      <c r="Z1195" s="301"/>
      <c r="AB1195" s="303" t="str">
        <f t="shared" si="59"/>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7"/>
        <v/>
      </c>
      <c r="T1196" s="264" t="str">
        <f ca="1">IF(B1196="","",IF(ISERROR(MATCH($J1196,SorP!$B$1:$B$6230,0)),"",INDIRECT("'SorP'!$A$"&amp;MATCH($J1196,SorP!$B$1:$B$6230,0))))</f>
        <v/>
      </c>
      <c r="U1196" s="299"/>
      <c r="V1196" s="300" t="e">
        <f>IF(C1196="",NA(),MATCH($B1196&amp;$C1196,'Smelter Look-up'!$J:$J,0))</f>
        <v>#N/A</v>
      </c>
      <c r="W1196" s="301"/>
      <c r="X1196" s="301">
        <f t="shared" ca="1" si="58"/>
        <v>0</v>
      </c>
      <c r="Y1196" s="301"/>
      <c r="Z1196" s="301"/>
      <c r="AB1196" s="303" t="str">
        <f t="shared" si="59"/>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7"/>
        <v/>
      </c>
      <c r="T1197" s="264" t="str">
        <f ca="1">IF(B1197="","",IF(ISERROR(MATCH($J1197,SorP!$B$1:$B$6230,0)),"",INDIRECT("'SorP'!$A$"&amp;MATCH($J1197,SorP!$B$1:$B$6230,0))))</f>
        <v/>
      </c>
      <c r="U1197" s="299"/>
      <c r="V1197" s="300" t="e">
        <f>IF(C1197="",NA(),MATCH($B1197&amp;$C1197,'Smelter Look-up'!$J:$J,0))</f>
        <v>#N/A</v>
      </c>
      <c r="W1197" s="301"/>
      <c r="X1197" s="301">
        <f t="shared" ca="1" si="58"/>
        <v>0</v>
      </c>
      <c r="Y1197" s="301"/>
      <c r="Z1197" s="301"/>
      <c r="AB1197" s="303" t="str">
        <f t="shared" si="59"/>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7"/>
        <v/>
      </c>
      <c r="T1198" s="264" t="str">
        <f ca="1">IF(B1198="","",IF(ISERROR(MATCH($J1198,SorP!$B$1:$B$6230,0)),"",INDIRECT("'SorP'!$A$"&amp;MATCH($J1198,SorP!$B$1:$B$6230,0))))</f>
        <v/>
      </c>
      <c r="U1198" s="299"/>
      <c r="V1198" s="300" t="e">
        <f>IF(C1198="",NA(),MATCH($B1198&amp;$C1198,'Smelter Look-up'!$J:$J,0))</f>
        <v>#N/A</v>
      </c>
      <c r="W1198" s="301"/>
      <c r="X1198" s="301">
        <f t="shared" ca="1" si="58"/>
        <v>0</v>
      </c>
      <c r="Y1198" s="301"/>
      <c r="Z1198" s="301"/>
      <c r="AB1198" s="303" t="str">
        <f t="shared" si="59"/>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7"/>
        <v/>
      </c>
      <c r="T1199" s="264" t="str">
        <f ca="1">IF(B1199="","",IF(ISERROR(MATCH($J1199,SorP!$B$1:$B$6230,0)),"",INDIRECT("'SorP'!$A$"&amp;MATCH($J1199,SorP!$B$1:$B$6230,0))))</f>
        <v/>
      </c>
      <c r="U1199" s="299"/>
      <c r="V1199" s="300" t="e">
        <f>IF(C1199="",NA(),MATCH($B1199&amp;$C1199,'Smelter Look-up'!$J:$J,0))</f>
        <v>#N/A</v>
      </c>
      <c r="W1199" s="301"/>
      <c r="X1199" s="301">
        <f t="shared" ca="1" si="58"/>
        <v>0</v>
      </c>
      <c r="Y1199" s="301"/>
      <c r="Z1199" s="301"/>
      <c r="AB1199" s="303" t="str">
        <f t="shared" si="59"/>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7"/>
        <v/>
      </c>
      <c r="T1200" s="264" t="str">
        <f ca="1">IF(B1200="","",IF(ISERROR(MATCH($J1200,SorP!$B$1:$B$6230,0)),"",INDIRECT("'SorP'!$A$"&amp;MATCH($J1200,SorP!$B$1:$B$6230,0))))</f>
        <v/>
      </c>
      <c r="U1200" s="299"/>
      <c r="V1200" s="300" t="e">
        <f>IF(C1200="",NA(),MATCH($B1200&amp;$C1200,'Smelter Look-up'!$J:$J,0))</f>
        <v>#N/A</v>
      </c>
      <c r="W1200" s="301"/>
      <c r="X1200" s="301">
        <f t="shared" ca="1" si="58"/>
        <v>0</v>
      </c>
      <c r="Y1200" s="301"/>
      <c r="Z1200" s="301"/>
      <c r="AB1200" s="303" t="str">
        <f t="shared" si="59"/>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7"/>
        <v/>
      </c>
      <c r="T1201" s="264" t="str">
        <f ca="1">IF(B1201="","",IF(ISERROR(MATCH($J1201,SorP!$B$1:$B$6230,0)),"",INDIRECT("'SorP'!$A$"&amp;MATCH($J1201,SorP!$B$1:$B$6230,0))))</f>
        <v/>
      </c>
      <c r="U1201" s="299"/>
      <c r="V1201" s="300" t="e">
        <f>IF(C1201="",NA(),MATCH($B1201&amp;$C1201,'Smelter Look-up'!$J:$J,0))</f>
        <v>#N/A</v>
      </c>
      <c r="W1201" s="301"/>
      <c r="X1201" s="301">
        <f t="shared" ca="1" si="58"/>
        <v>0</v>
      </c>
      <c r="Y1201" s="301"/>
      <c r="Z1201" s="301"/>
      <c r="AB1201" s="303" t="str">
        <f t="shared" si="59"/>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7"/>
        <v/>
      </c>
      <c r="T1202" s="264" t="str">
        <f ca="1">IF(B1202="","",IF(ISERROR(MATCH($J1202,SorP!$B$1:$B$6230,0)),"",INDIRECT("'SorP'!$A$"&amp;MATCH($J1202,SorP!$B$1:$B$6230,0))))</f>
        <v/>
      </c>
      <c r="U1202" s="299"/>
      <c r="V1202" s="300" t="e">
        <f>IF(C1202="",NA(),MATCH($B1202&amp;$C1202,'Smelter Look-up'!$J:$J,0))</f>
        <v>#N/A</v>
      </c>
      <c r="W1202" s="301"/>
      <c r="X1202" s="301">
        <f t="shared" ca="1" si="58"/>
        <v>0</v>
      </c>
      <c r="Y1202" s="301"/>
      <c r="Z1202" s="301"/>
      <c r="AB1202" s="303" t="str">
        <f t="shared" si="59"/>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7"/>
        <v/>
      </c>
      <c r="T1203" s="264" t="str">
        <f ca="1">IF(B1203="","",IF(ISERROR(MATCH($J1203,SorP!$B$1:$B$6230,0)),"",INDIRECT("'SorP'!$A$"&amp;MATCH($J1203,SorP!$B$1:$B$6230,0))))</f>
        <v/>
      </c>
      <c r="U1203" s="299"/>
      <c r="V1203" s="300" t="e">
        <f>IF(C1203="",NA(),MATCH($B1203&amp;$C1203,'Smelter Look-up'!$J:$J,0))</f>
        <v>#N/A</v>
      </c>
      <c r="W1203" s="301"/>
      <c r="X1203" s="301">
        <f t="shared" ca="1" si="58"/>
        <v>0</v>
      </c>
      <c r="Y1203" s="301"/>
      <c r="Z1203" s="301"/>
      <c r="AB1203" s="303" t="str">
        <f t="shared" si="59"/>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7"/>
        <v/>
      </c>
      <c r="T1204" s="264" t="str">
        <f ca="1">IF(B1204="","",IF(ISERROR(MATCH($J1204,SorP!$B$1:$B$6230,0)),"",INDIRECT("'SorP'!$A$"&amp;MATCH($J1204,SorP!$B$1:$B$6230,0))))</f>
        <v/>
      </c>
      <c r="U1204" s="299"/>
      <c r="V1204" s="300" t="e">
        <f>IF(C1204="",NA(),MATCH($B1204&amp;$C1204,'Smelter Look-up'!$J:$J,0))</f>
        <v>#N/A</v>
      </c>
      <c r="W1204" s="301"/>
      <c r="X1204" s="301">
        <f t="shared" ca="1" si="58"/>
        <v>0</v>
      </c>
      <c r="Y1204" s="301"/>
      <c r="Z1204" s="301"/>
      <c r="AB1204" s="303" t="str">
        <f t="shared" si="59"/>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7"/>
        <v/>
      </c>
      <c r="T1205" s="264" t="str">
        <f ca="1">IF(B1205="","",IF(ISERROR(MATCH($J1205,SorP!$B$1:$B$6230,0)),"",INDIRECT("'SorP'!$A$"&amp;MATCH($J1205,SorP!$B$1:$B$6230,0))))</f>
        <v/>
      </c>
      <c r="U1205" s="299"/>
      <c r="V1205" s="300" t="e">
        <f>IF(C1205="",NA(),MATCH($B1205&amp;$C1205,'Smelter Look-up'!$J:$J,0))</f>
        <v>#N/A</v>
      </c>
      <c r="W1205" s="301"/>
      <c r="X1205" s="301">
        <f t="shared" ca="1" si="58"/>
        <v>0</v>
      </c>
      <c r="Y1205" s="301"/>
      <c r="Z1205" s="301"/>
      <c r="AB1205" s="303" t="str">
        <f t="shared" si="59"/>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7"/>
        <v/>
      </c>
      <c r="T1206" s="264" t="str">
        <f ca="1">IF(B1206="","",IF(ISERROR(MATCH($J1206,SorP!$B$1:$B$6230,0)),"",INDIRECT("'SorP'!$A$"&amp;MATCH($J1206,SorP!$B$1:$B$6230,0))))</f>
        <v/>
      </c>
      <c r="U1206" s="299"/>
      <c r="V1206" s="300" t="e">
        <f>IF(C1206="",NA(),MATCH($B1206&amp;$C1206,'Smelter Look-up'!$J:$J,0))</f>
        <v>#N/A</v>
      </c>
      <c r="W1206" s="301"/>
      <c r="X1206" s="301">
        <f t="shared" ca="1" si="58"/>
        <v>0</v>
      </c>
      <c r="Y1206" s="301"/>
      <c r="Z1206" s="301"/>
      <c r="AB1206" s="303" t="str">
        <f t="shared" si="59"/>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7"/>
        <v/>
      </c>
      <c r="T1207" s="264" t="str">
        <f ca="1">IF(B1207="","",IF(ISERROR(MATCH($J1207,SorP!$B$1:$B$6230,0)),"",INDIRECT("'SorP'!$A$"&amp;MATCH($J1207,SorP!$B$1:$B$6230,0))))</f>
        <v/>
      </c>
      <c r="U1207" s="299"/>
      <c r="V1207" s="300" t="e">
        <f>IF(C1207="",NA(),MATCH($B1207&amp;$C1207,'Smelter Look-up'!$J:$J,0))</f>
        <v>#N/A</v>
      </c>
      <c r="W1207" s="301"/>
      <c r="X1207" s="301">
        <f t="shared" ca="1" si="58"/>
        <v>0</v>
      </c>
      <c r="Y1207" s="301"/>
      <c r="Z1207" s="301"/>
      <c r="AB1207" s="303" t="str">
        <f t="shared" si="59"/>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7"/>
        <v/>
      </c>
      <c r="T1208" s="264" t="str">
        <f ca="1">IF(B1208="","",IF(ISERROR(MATCH($J1208,SorP!$B$1:$B$6230,0)),"",INDIRECT("'SorP'!$A$"&amp;MATCH($J1208,SorP!$B$1:$B$6230,0))))</f>
        <v/>
      </c>
      <c r="U1208" s="299"/>
      <c r="V1208" s="300" t="e">
        <f>IF(C1208="",NA(),MATCH($B1208&amp;$C1208,'Smelter Look-up'!$J:$J,0))</f>
        <v>#N/A</v>
      </c>
      <c r="W1208" s="301"/>
      <c r="X1208" s="301">
        <f t="shared" ca="1" si="58"/>
        <v>0</v>
      </c>
      <c r="Y1208" s="301"/>
      <c r="Z1208" s="301"/>
      <c r="AB1208" s="303" t="str">
        <f t="shared" si="59"/>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7"/>
        <v/>
      </c>
      <c r="T1209" s="264" t="str">
        <f ca="1">IF(B1209="","",IF(ISERROR(MATCH($J1209,SorP!$B$1:$B$6230,0)),"",INDIRECT("'SorP'!$A$"&amp;MATCH($J1209,SorP!$B$1:$B$6230,0))))</f>
        <v/>
      </c>
      <c r="U1209" s="299"/>
      <c r="V1209" s="300" t="e">
        <f>IF(C1209="",NA(),MATCH($B1209&amp;$C1209,'Smelter Look-up'!$J:$J,0))</f>
        <v>#N/A</v>
      </c>
      <c r="W1209" s="301"/>
      <c r="X1209" s="301">
        <f t="shared" ca="1" si="58"/>
        <v>0</v>
      </c>
      <c r="Y1209" s="301"/>
      <c r="Z1209" s="301"/>
      <c r="AB1209" s="303" t="str">
        <f t="shared" si="59"/>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7"/>
        <v/>
      </c>
      <c r="T1210" s="264" t="str">
        <f ca="1">IF(B1210="","",IF(ISERROR(MATCH($J1210,SorP!$B$1:$B$6230,0)),"",INDIRECT("'SorP'!$A$"&amp;MATCH($J1210,SorP!$B$1:$B$6230,0))))</f>
        <v/>
      </c>
      <c r="U1210" s="299"/>
      <c r="V1210" s="300" t="e">
        <f>IF(C1210="",NA(),MATCH($B1210&amp;$C1210,'Smelter Look-up'!$J:$J,0))</f>
        <v>#N/A</v>
      </c>
      <c r="W1210" s="301"/>
      <c r="X1210" s="301">
        <f t="shared" ca="1" si="58"/>
        <v>0</v>
      </c>
      <c r="Y1210" s="301"/>
      <c r="Z1210" s="301"/>
      <c r="AB1210" s="303" t="str">
        <f t="shared" si="59"/>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7"/>
        <v/>
      </c>
      <c r="T1211" s="264" t="str">
        <f ca="1">IF(B1211="","",IF(ISERROR(MATCH($J1211,SorP!$B$1:$B$6230,0)),"",INDIRECT("'SorP'!$A$"&amp;MATCH($J1211,SorP!$B$1:$B$6230,0))))</f>
        <v/>
      </c>
      <c r="U1211" s="299"/>
      <c r="V1211" s="300" t="e">
        <f>IF(C1211="",NA(),MATCH($B1211&amp;$C1211,'Smelter Look-up'!$J:$J,0))</f>
        <v>#N/A</v>
      </c>
      <c r="W1211" s="301"/>
      <c r="X1211" s="301">
        <f t="shared" ca="1" si="58"/>
        <v>0</v>
      </c>
      <c r="Y1211" s="301"/>
      <c r="Z1211" s="301"/>
      <c r="AB1211" s="303" t="str">
        <f t="shared" si="59"/>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7"/>
        <v/>
      </c>
      <c r="T1212" s="264" t="str">
        <f ca="1">IF(B1212="","",IF(ISERROR(MATCH($J1212,SorP!$B$1:$B$6230,0)),"",INDIRECT("'SorP'!$A$"&amp;MATCH($J1212,SorP!$B$1:$B$6230,0))))</f>
        <v/>
      </c>
      <c r="U1212" s="299"/>
      <c r="V1212" s="300" t="e">
        <f>IF(C1212="",NA(),MATCH($B1212&amp;$C1212,'Smelter Look-up'!$J:$J,0))</f>
        <v>#N/A</v>
      </c>
      <c r="W1212" s="301"/>
      <c r="X1212" s="301">
        <f t="shared" ca="1" si="58"/>
        <v>0</v>
      </c>
      <c r="Y1212" s="301"/>
      <c r="Z1212" s="301"/>
      <c r="AB1212" s="303" t="str">
        <f t="shared" si="59"/>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7"/>
        <v/>
      </c>
      <c r="T1213" s="264" t="str">
        <f ca="1">IF(B1213="","",IF(ISERROR(MATCH($J1213,SorP!$B$1:$B$6230,0)),"",INDIRECT("'SorP'!$A$"&amp;MATCH($J1213,SorP!$B$1:$B$6230,0))))</f>
        <v/>
      </c>
      <c r="U1213" s="299"/>
      <c r="V1213" s="300" t="e">
        <f>IF(C1213="",NA(),MATCH($B1213&amp;$C1213,'Smelter Look-up'!$J:$J,0))</f>
        <v>#N/A</v>
      </c>
      <c r="W1213" s="301"/>
      <c r="X1213" s="301">
        <f t="shared" ca="1" si="58"/>
        <v>0</v>
      </c>
      <c r="Y1213" s="301"/>
      <c r="Z1213" s="301"/>
      <c r="AB1213" s="303" t="str">
        <f t="shared" si="59"/>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7"/>
        <v/>
      </c>
      <c r="T1214" s="264" t="str">
        <f ca="1">IF(B1214="","",IF(ISERROR(MATCH($J1214,SorP!$B$1:$B$6230,0)),"",INDIRECT("'SorP'!$A$"&amp;MATCH($J1214,SorP!$B$1:$B$6230,0))))</f>
        <v/>
      </c>
      <c r="U1214" s="299"/>
      <c r="V1214" s="300" t="e">
        <f>IF(C1214="",NA(),MATCH($B1214&amp;$C1214,'Smelter Look-up'!$J:$J,0))</f>
        <v>#N/A</v>
      </c>
      <c r="W1214" s="301"/>
      <c r="X1214" s="301">
        <f t="shared" ca="1" si="58"/>
        <v>0</v>
      </c>
      <c r="Y1214" s="301"/>
      <c r="Z1214" s="301"/>
      <c r="AB1214" s="303" t="str">
        <f t="shared" si="59"/>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7"/>
        <v/>
      </c>
      <c r="T1215" s="264" t="str">
        <f ca="1">IF(B1215="","",IF(ISERROR(MATCH($J1215,SorP!$B$1:$B$6230,0)),"",INDIRECT("'SorP'!$A$"&amp;MATCH($J1215,SorP!$B$1:$B$6230,0))))</f>
        <v/>
      </c>
      <c r="U1215" s="299"/>
      <c r="V1215" s="300" t="e">
        <f>IF(C1215="",NA(),MATCH($B1215&amp;$C1215,'Smelter Look-up'!$J:$J,0))</f>
        <v>#N/A</v>
      </c>
      <c r="W1215" s="301"/>
      <c r="X1215" s="301">
        <f t="shared" ca="1" si="58"/>
        <v>0</v>
      </c>
      <c r="Y1215" s="301"/>
      <c r="Z1215" s="301"/>
      <c r="AB1215" s="303" t="str">
        <f t="shared" si="59"/>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7"/>
        <v/>
      </c>
      <c r="T1216" s="264" t="str">
        <f ca="1">IF(B1216="","",IF(ISERROR(MATCH($J1216,SorP!$B$1:$B$6230,0)),"",INDIRECT("'SorP'!$A$"&amp;MATCH($J1216,SorP!$B$1:$B$6230,0))))</f>
        <v/>
      </c>
      <c r="U1216" s="299"/>
      <c r="V1216" s="300" t="e">
        <f>IF(C1216="",NA(),MATCH($B1216&amp;$C1216,'Smelter Look-up'!$J:$J,0))</f>
        <v>#N/A</v>
      </c>
      <c r="W1216" s="301"/>
      <c r="X1216" s="301">
        <f t="shared" ca="1" si="58"/>
        <v>0</v>
      </c>
      <c r="Y1216" s="301"/>
      <c r="Z1216" s="301"/>
      <c r="AB1216" s="303" t="str">
        <f t="shared" si="59"/>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7"/>
        <v/>
      </c>
      <c r="T1217" s="264" t="str">
        <f ca="1">IF(B1217="","",IF(ISERROR(MATCH($J1217,SorP!$B$1:$B$6230,0)),"",INDIRECT("'SorP'!$A$"&amp;MATCH($J1217,SorP!$B$1:$B$6230,0))))</f>
        <v/>
      </c>
      <c r="U1217" s="299"/>
      <c r="V1217" s="300" t="e">
        <f>IF(C1217="",NA(),MATCH($B1217&amp;$C1217,'Smelter Look-up'!$J:$J,0))</f>
        <v>#N/A</v>
      </c>
      <c r="W1217" s="301"/>
      <c r="X1217" s="301">
        <f t="shared" ca="1" si="58"/>
        <v>0</v>
      </c>
      <c r="Y1217" s="301"/>
      <c r="Z1217" s="301"/>
      <c r="AB1217" s="303" t="str">
        <f t="shared" si="59"/>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7"/>
        <v/>
      </c>
      <c r="T1218" s="264" t="str">
        <f ca="1">IF(B1218="","",IF(ISERROR(MATCH($J1218,SorP!$B$1:$B$6230,0)),"",INDIRECT("'SorP'!$A$"&amp;MATCH($J1218,SorP!$B$1:$B$6230,0))))</f>
        <v/>
      </c>
      <c r="U1218" s="299"/>
      <c r="V1218" s="300" t="e">
        <f>IF(C1218="",NA(),MATCH($B1218&amp;$C1218,'Smelter Look-up'!$J:$J,0))</f>
        <v>#N/A</v>
      </c>
      <c r="W1218" s="301"/>
      <c r="X1218" s="301">
        <f t="shared" ca="1" si="58"/>
        <v>0</v>
      </c>
      <c r="Y1218" s="301"/>
      <c r="Z1218" s="301"/>
      <c r="AB1218" s="303" t="str">
        <f t="shared" si="59"/>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7"/>
        <v/>
      </c>
      <c r="T1219" s="264" t="str">
        <f ca="1">IF(B1219="","",IF(ISERROR(MATCH($J1219,SorP!$B$1:$B$6230,0)),"",INDIRECT("'SorP'!$A$"&amp;MATCH($J1219,SorP!$B$1:$B$6230,0))))</f>
        <v/>
      </c>
      <c r="U1219" s="299"/>
      <c r="V1219" s="300" t="e">
        <f>IF(C1219="",NA(),MATCH($B1219&amp;$C1219,'Smelter Look-up'!$J:$J,0))</f>
        <v>#N/A</v>
      </c>
      <c r="W1219" s="301"/>
      <c r="X1219" s="301">
        <f t="shared" ca="1" si="58"/>
        <v>0</v>
      </c>
      <c r="Y1219" s="301"/>
      <c r="Z1219" s="301"/>
      <c r="AB1219" s="303" t="str">
        <f t="shared" si="59"/>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7"/>
        <v/>
      </c>
      <c r="T1220" s="264" t="str">
        <f ca="1">IF(B1220="","",IF(ISERROR(MATCH($J1220,SorP!$B$1:$B$6230,0)),"",INDIRECT("'SorP'!$A$"&amp;MATCH($J1220,SorP!$B$1:$B$6230,0))))</f>
        <v/>
      </c>
      <c r="U1220" s="299"/>
      <c r="V1220" s="300" t="e">
        <f>IF(C1220="",NA(),MATCH($B1220&amp;$C1220,'Smelter Look-up'!$J:$J,0))</f>
        <v>#N/A</v>
      </c>
      <c r="W1220" s="301"/>
      <c r="X1220" s="301">
        <f t="shared" ca="1" si="58"/>
        <v>0</v>
      </c>
      <c r="Y1220" s="301"/>
      <c r="Z1220" s="301"/>
      <c r="AB1220" s="303" t="str">
        <f t="shared" si="59"/>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7"/>
        <v/>
      </c>
      <c r="T1221" s="264" t="str">
        <f ca="1">IF(B1221="","",IF(ISERROR(MATCH($J1221,SorP!$B$1:$B$6230,0)),"",INDIRECT("'SorP'!$A$"&amp;MATCH($J1221,SorP!$B$1:$B$6230,0))))</f>
        <v/>
      </c>
      <c r="U1221" s="299"/>
      <c r="V1221" s="300" t="e">
        <f>IF(C1221="",NA(),MATCH($B1221&amp;$C1221,'Smelter Look-up'!$J:$J,0))</f>
        <v>#N/A</v>
      </c>
      <c r="W1221" s="301"/>
      <c r="X1221" s="301">
        <f t="shared" ca="1" si="58"/>
        <v>0</v>
      </c>
      <c r="Y1221" s="301"/>
      <c r="Z1221" s="301"/>
      <c r="AB1221" s="303" t="str">
        <f t="shared" si="59"/>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60">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61">IF(AND(C1222="Smelter not listed",OR(LEN(D1222)=0,LEN(E1222)=0)),1,0)</f>
        <v>0</v>
      </c>
      <c r="Y1222" s="301"/>
      <c r="Z1222" s="301"/>
      <c r="AB1222" s="303" t="str">
        <f t="shared" ref="AB1222:AB1285" si="62">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60"/>
        <v/>
      </c>
      <c r="T1223" s="264" t="str">
        <f ca="1">IF(B1223="","",IF(ISERROR(MATCH($J1223,SorP!$B$1:$B$6230,0)),"",INDIRECT("'SorP'!$A$"&amp;MATCH($J1223,SorP!$B$1:$B$6230,0))))</f>
        <v/>
      </c>
      <c r="U1223" s="299"/>
      <c r="V1223" s="300" t="e">
        <f>IF(C1223="",NA(),MATCH($B1223&amp;$C1223,'Smelter Look-up'!$J:$J,0))</f>
        <v>#N/A</v>
      </c>
      <c r="W1223" s="301"/>
      <c r="X1223" s="301">
        <f t="shared" ca="1" si="61"/>
        <v>0</v>
      </c>
      <c r="Y1223" s="301"/>
      <c r="Z1223" s="301"/>
      <c r="AB1223" s="303" t="str">
        <f t="shared" si="62"/>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60"/>
        <v/>
      </c>
      <c r="T1224" s="264" t="str">
        <f ca="1">IF(B1224="","",IF(ISERROR(MATCH($J1224,SorP!$B$1:$B$6230,0)),"",INDIRECT("'SorP'!$A$"&amp;MATCH($J1224,SorP!$B$1:$B$6230,0))))</f>
        <v/>
      </c>
      <c r="U1224" s="299"/>
      <c r="V1224" s="300" t="e">
        <f>IF(C1224="",NA(),MATCH($B1224&amp;$C1224,'Smelter Look-up'!$J:$J,0))</f>
        <v>#N/A</v>
      </c>
      <c r="W1224" s="301"/>
      <c r="X1224" s="301">
        <f t="shared" ca="1" si="61"/>
        <v>0</v>
      </c>
      <c r="Y1224" s="301"/>
      <c r="Z1224" s="301"/>
      <c r="AB1224" s="303" t="str">
        <f t="shared" si="62"/>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60"/>
        <v/>
      </c>
      <c r="T1225" s="264" t="str">
        <f ca="1">IF(B1225="","",IF(ISERROR(MATCH($J1225,SorP!$B$1:$B$6230,0)),"",INDIRECT("'SorP'!$A$"&amp;MATCH($J1225,SorP!$B$1:$B$6230,0))))</f>
        <v/>
      </c>
      <c r="U1225" s="299"/>
      <c r="V1225" s="300" t="e">
        <f>IF(C1225="",NA(),MATCH($B1225&amp;$C1225,'Smelter Look-up'!$J:$J,0))</f>
        <v>#N/A</v>
      </c>
      <c r="W1225" s="301"/>
      <c r="X1225" s="301">
        <f t="shared" ca="1" si="61"/>
        <v>0</v>
      </c>
      <c r="Y1225" s="301"/>
      <c r="Z1225" s="301"/>
      <c r="AB1225" s="303" t="str">
        <f t="shared" si="62"/>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60"/>
        <v/>
      </c>
      <c r="T1226" s="264" t="str">
        <f ca="1">IF(B1226="","",IF(ISERROR(MATCH($J1226,SorP!$B$1:$B$6230,0)),"",INDIRECT("'SorP'!$A$"&amp;MATCH($J1226,SorP!$B$1:$B$6230,0))))</f>
        <v/>
      </c>
      <c r="U1226" s="299"/>
      <c r="V1226" s="300" t="e">
        <f>IF(C1226="",NA(),MATCH($B1226&amp;$C1226,'Smelter Look-up'!$J:$J,0))</f>
        <v>#N/A</v>
      </c>
      <c r="W1226" s="301"/>
      <c r="X1226" s="301">
        <f t="shared" ca="1" si="61"/>
        <v>0</v>
      </c>
      <c r="Y1226" s="301"/>
      <c r="Z1226" s="301"/>
      <c r="AB1226" s="303" t="str">
        <f t="shared" si="62"/>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60"/>
        <v/>
      </c>
      <c r="T1227" s="264" t="str">
        <f ca="1">IF(B1227="","",IF(ISERROR(MATCH($J1227,SorP!$B$1:$B$6230,0)),"",INDIRECT("'SorP'!$A$"&amp;MATCH($J1227,SorP!$B$1:$B$6230,0))))</f>
        <v/>
      </c>
      <c r="U1227" s="299"/>
      <c r="V1227" s="300" t="e">
        <f>IF(C1227="",NA(),MATCH($B1227&amp;$C1227,'Smelter Look-up'!$J:$J,0))</f>
        <v>#N/A</v>
      </c>
      <c r="W1227" s="301"/>
      <c r="X1227" s="301">
        <f t="shared" ca="1" si="61"/>
        <v>0</v>
      </c>
      <c r="Y1227" s="301"/>
      <c r="Z1227" s="301"/>
      <c r="AB1227" s="303" t="str">
        <f t="shared" si="62"/>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60"/>
        <v/>
      </c>
      <c r="T1228" s="264" t="str">
        <f ca="1">IF(B1228="","",IF(ISERROR(MATCH($J1228,SorP!$B$1:$B$6230,0)),"",INDIRECT("'SorP'!$A$"&amp;MATCH($J1228,SorP!$B$1:$B$6230,0))))</f>
        <v/>
      </c>
      <c r="U1228" s="299"/>
      <c r="V1228" s="300" t="e">
        <f>IF(C1228="",NA(),MATCH($B1228&amp;$C1228,'Smelter Look-up'!$J:$J,0))</f>
        <v>#N/A</v>
      </c>
      <c r="W1228" s="301"/>
      <c r="X1228" s="301">
        <f t="shared" ca="1" si="61"/>
        <v>0</v>
      </c>
      <c r="Y1228" s="301"/>
      <c r="Z1228" s="301"/>
      <c r="AB1228" s="303" t="str">
        <f t="shared" si="62"/>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60"/>
        <v/>
      </c>
      <c r="T1229" s="264" t="str">
        <f ca="1">IF(B1229="","",IF(ISERROR(MATCH($J1229,SorP!$B$1:$B$6230,0)),"",INDIRECT("'SorP'!$A$"&amp;MATCH($J1229,SorP!$B$1:$B$6230,0))))</f>
        <v/>
      </c>
      <c r="U1229" s="299"/>
      <c r="V1229" s="300" t="e">
        <f>IF(C1229="",NA(),MATCH($B1229&amp;$C1229,'Smelter Look-up'!$J:$J,0))</f>
        <v>#N/A</v>
      </c>
      <c r="W1229" s="301"/>
      <c r="X1229" s="301">
        <f t="shared" ca="1" si="61"/>
        <v>0</v>
      </c>
      <c r="Y1229" s="301"/>
      <c r="Z1229" s="301"/>
      <c r="AB1229" s="303" t="str">
        <f t="shared" si="62"/>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60"/>
        <v/>
      </c>
      <c r="T1230" s="264" t="str">
        <f ca="1">IF(B1230="","",IF(ISERROR(MATCH($J1230,SorP!$B$1:$B$6230,0)),"",INDIRECT("'SorP'!$A$"&amp;MATCH($J1230,SorP!$B$1:$B$6230,0))))</f>
        <v/>
      </c>
      <c r="U1230" s="299"/>
      <c r="V1230" s="300" t="e">
        <f>IF(C1230="",NA(),MATCH($B1230&amp;$C1230,'Smelter Look-up'!$J:$J,0))</f>
        <v>#N/A</v>
      </c>
      <c r="W1230" s="301"/>
      <c r="X1230" s="301">
        <f t="shared" ca="1" si="61"/>
        <v>0</v>
      </c>
      <c r="Y1230" s="301"/>
      <c r="Z1230" s="301"/>
      <c r="AB1230" s="303" t="str">
        <f t="shared" si="62"/>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60"/>
        <v/>
      </c>
      <c r="T1231" s="264" t="str">
        <f ca="1">IF(B1231="","",IF(ISERROR(MATCH($J1231,SorP!$B$1:$B$6230,0)),"",INDIRECT("'SorP'!$A$"&amp;MATCH($J1231,SorP!$B$1:$B$6230,0))))</f>
        <v/>
      </c>
      <c r="U1231" s="299"/>
      <c r="V1231" s="300" t="e">
        <f>IF(C1231="",NA(),MATCH($B1231&amp;$C1231,'Smelter Look-up'!$J:$J,0))</f>
        <v>#N/A</v>
      </c>
      <c r="W1231" s="301"/>
      <c r="X1231" s="301">
        <f t="shared" ca="1" si="61"/>
        <v>0</v>
      </c>
      <c r="Y1231" s="301"/>
      <c r="Z1231" s="301"/>
      <c r="AB1231" s="303" t="str">
        <f t="shared" si="62"/>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60"/>
        <v/>
      </c>
      <c r="T1232" s="264" t="str">
        <f ca="1">IF(B1232="","",IF(ISERROR(MATCH($J1232,SorP!$B$1:$B$6230,0)),"",INDIRECT("'SorP'!$A$"&amp;MATCH($J1232,SorP!$B$1:$B$6230,0))))</f>
        <v/>
      </c>
      <c r="U1232" s="299"/>
      <c r="V1232" s="300" t="e">
        <f>IF(C1232="",NA(),MATCH($B1232&amp;$C1232,'Smelter Look-up'!$J:$J,0))</f>
        <v>#N/A</v>
      </c>
      <c r="W1232" s="301"/>
      <c r="X1232" s="301">
        <f t="shared" ca="1" si="61"/>
        <v>0</v>
      </c>
      <c r="Y1232" s="301"/>
      <c r="Z1232" s="301"/>
      <c r="AB1232" s="303" t="str">
        <f t="shared" si="62"/>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60"/>
        <v/>
      </c>
      <c r="T1233" s="264" t="str">
        <f ca="1">IF(B1233="","",IF(ISERROR(MATCH($J1233,SorP!$B$1:$B$6230,0)),"",INDIRECT("'SorP'!$A$"&amp;MATCH($J1233,SorP!$B$1:$B$6230,0))))</f>
        <v/>
      </c>
      <c r="U1233" s="299"/>
      <c r="V1233" s="300" t="e">
        <f>IF(C1233="",NA(),MATCH($B1233&amp;$C1233,'Smelter Look-up'!$J:$J,0))</f>
        <v>#N/A</v>
      </c>
      <c r="W1233" s="301"/>
      <c r="X1233" s="301">
        <f t="shared" ca="1" si="61"/>
        <v>0</v>
      </c>
      <c r="Y1233" s="301"/>
      <c r="Z1233" s="301"/>
      <c r="AB1233" s="303" t="str">
        <f t="shared" si="62"/>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60"/>
        <v/>
      </c>
      <c r="T1234" s="264" t="str">
        <f ca="1">IF(B1234="","",IF(ISERROR(MATCH($J1234,SorP!$B$1:$B$6230,0)),"",INDIRECT("'SorP'!$A$"&amp;MATCH($J1234,SorP!$B$1:$B$6230,0))))</f>
        <v/>
      </c>
      <c r="U1234" s="299"/>
      <c r="V1234" s="300" t="e">
        <f>IF(C1234="",NA(),MATCH($B1234&amp;$C1234,'Smelter Look-up'!$J:$J,0))</f>
        <v>#N/A</v>
      </c>
      <c r="W1234" s="301"/>
      <c r="X1234" s="301">
        <f t="shared" ca="1" si="61"/>
        <v>0</v>
      </c>
      <c r="Y1234" s="301"/>
      <c r="Z1234" s="301"/>
      <c r="AB1234" s="303" t="str">
        <f t="shared" si="62"/>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60"/>
        <v/>
      </c>
      <c r="T1235" s="264" t="str">
        <f ca="1">IF(B1235="","",IF(ISERROR(MATCH($J1235,SorP!$B$1:$B$6230,0)),"",INDIRECT("'SorP'!$A$"&amp;MATCH($J1235,SorP!$B$1:$B$6230,0))))</f>
        <v/>
      </c>
      <c r="U1235" s="299"/>
      <c r="V1235" s="300" t="e">
        <f>IF(C1235="",NA(),MATCH($B1235&amp;$C1235,'Smelter Look-up'!$J:$J,0))</f>
        <v>#N/A</v>
      </c>
      <c r="W1235" s="301"/>
      <c r="X1235" s="301">
        <f t="shared" ca="1" si="61"/>
        <v>0</v>
      </c>
      <c r="Y1235" s="301"/>
      <c r="Z1235" s="301"/>
      <c r="AB1235" s="303" t="str">
        <f t="shared" si="62"/>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60"/>
        <v/>
      </c>
      <c r="T1236" s="264" t="str">
        <f ca="1">IF(B1236="","",IF(ISERROR(MATCH($J1236,SorP!$B$1:$B$6230,0)),"",INDIRECT("'SorP'!$A$"&amp;MATCH($J1236,SorP!$B$1:$B$6230,0))))</f>
        <v/>
      </c>
      <c r="U1236" s="299"/>
      <c r="V1236" s="300" t="e">
        <f>IF(C1236="",NA(),MATCH($B1236&amp;$C1236,'Smelter Look-up'!$J:$J,0))</f>
        <v>#N/A</v>
      </c>
      <c r="W1236" s="301"/>
      <c r="X1236" s="301">
        <f t="shared" ca="1" si="61"/>
        <v>0</v>
      </c>
      <c r="Y1236" s="301"/>
      <c r="Z1236" s="301"/>
      <c r="AB1236" s="303" t="str">
        <f t="shared" si="62"/>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60"/>
        <v/>
      </c>
      <c r="T1237" s="264" t="str">
        <f ca="1">IF(B1237="","",IF(ISERROR(MATCH($J1237,SorP!$B$1:$B$6230,0)),"",INDIRECT("'SorP'!$A$"&amp;MATCH($J1237,SorP!$B$1:$B$6230,0))))</f>
        <v/>
      </c>
      <c r="U1237" s="299"/>
      <c r="V1237" s="300" t="e">
        <f>IF(C1237="",NA(),MATCH($B1237&amp;$C1237,'Smelter Look-up'!$J:$J,0))</f>
        <v>#N/A</v>
      </c>
      <c r="W1237" s="301"/>
      <c r="X1237" s="301">
        <f t="shared" ca="1" si="61"/>
        <v>0</v>
      </c>
      <c r="Y1237" s="301"/>
      <c r="Z1237" s="301"/>
      <c r="AB1237" s="303" t="str">
        <f t="shared" si="62"/>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60"/>
        <v/>
      </c>
      <c r="T1238" s="264" t="str">
        <f ca="1">IF(B1238="","",IF(ISERROR(MATCH($J1238,SorP!$B$1:$B$6230,0)),"",INDIRECT("'SorP'!$A$"&amp;MATCH($J1238,SorP!$B$1:$B$6230,0))))</f>
        <v/>
      </c>
      <c r="U1238" s="299"/>
      <c r="V1238" s="300" t="e">
        <f>IF(C1238="",NA(),MATCH($B1238&amp;$C1238,'Smelter Look-up'!$J:$J,0))</f>
        <v>#N/A</v>
      </c>
      <c r="W1238" s="301"/>
      <c r="X1238" s="301">
        <f t="shared" ca="1" si="61"/>
        <v>0</v>
      </c>
      <c r="Y1238" s="301"/>
      <c r="Z1238" s="301"/>
      <c r="AB1238" s="303" t="str">
        <f t="shared" si="62"/>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60"/>
        <v/>
      </c>
      <c r="T1239" s="264" t="str">
        <f ca="1">IF(B1239="","",IF(ISERROR(MATCH($J1239,SorP!$B$1:$B$6230,0)),"",INDIRECT("'SorP'!$A$"&amp;MATCH($J1239,SorP!$B$1:$B$6230,0))))</f>
        <v/>
      </c>
      <c r="U1239" s="299"/>
      <c r="V1239" s="300" t="e">
        <f>IF(C1239="",NA(),MATCH($B1239&amp;$C1239,'Smelter Look-up'!$J:$J,0))</f>
        <v>#N/A</v>
      </c>
      <c r="W1239" s="301"/>
      <c r="X1239" s="301">
        <f t="shared" ca="1" si="61"/>
        <v>0</v>
      </c>
      <c r="Y1239" s="301"/>
      <c r="Z1239" s="301"/>
      <c r="AB1239" s="303" t="str">
        <f t="shared" si="62"/>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60"/>
        <v/>
      </c>
      <c r="T1240" s="264" t="str">
        <f ca="1">IF(B1240="","",IF(ISERROR(MATCH($J1240,SorP!$B$1:$B$6230,0)),"",INDIRECT("'SorP'!$A$"&amp;MATCH($J1240,SorP!$B$1:$B$6230,0))))</f>
        <v/>
      </c>
      <c r="U1240" s="299"/>
      <c r="V1240" s="300" t="e">
        <f>IF(C1240="",NA(),MATCH($B1240&amp;$C1240,'Smelter Look-up'!$J:$J,0))</f>
        <v>#N/A</v>
      </c>
      <c r="W1240" s="301"/>
      <c r="X1240" s="301">
        <f t="shared" ca="1" si="61"/>
        <v>0</v>
      </c>
      <c r="Y1240" s="301"/>
      <c r="Z1240" s="301"/>
      <c r="AB1240" s="303" t="str">
        <f t="shared" si="62"/>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60"/>
        <v/>
      </c>
      <c r="T1241" s="264" t="str">
        <f ca="1">IF(B1241="","",IF(ISERROR(MATCH($J1241,SorP!$B$1:$B$6230,0)),"",INDIRECT("'SorP'!$A$"&amp;MATCH($J1241,SorP!$B$1:$B$6230,0))))</f>
        <v/>
      </c>
      <c r="U1241" s="299"/>
      <c r="V1241" s="300" t="e">
        <f>IF(C1241="",NA(),MATCH($B1241&amp;$C1241,'Smelter Look-up'!$J:$J,0))</f>
        <v>#N/A</v>
      </c>
      <c r="W1241" s="301"/>
      <c r="X1241" s="301">
        <f t="shared" ca="1" si="61"/>
        <v>0</v>
      </c>
      <c r="Y1241" s="301"/>
      <c r="Z1241" s="301"/>
      <c r="AB1241" s="303" t="str">
        <f t="shared" si="62"/>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60"/>
        <v/>
      </c>
      <c r="T1242" s="264" t="str">
        <f ca="1">IF(B1242="","",IF(ISERROR(MATCH($J1242,SorP!$B$1:$B$6230,0)),"",INDIRECT("'SorP'!$A$"&amp;MATCH($J1242,SorP!$B$1:$B$6230,0))))</f>
        <v/>
      </c>
      <c r="U1242" s="299"/>
      <c r="V1242" s="300" t="e">
        <f>IF(C1242="",NA(),MATCH($B1242&amp;$C1242,'Smelter Look-up'!$J:$J,0))</f>
        <v>#N/A</v>
      </c>
      <c r="W1242" s="301"/>
      <c r="X1242" s="301">
        <f t="shared" ca="1" si="61"/>
        <v>0</v>
      </c>
      <c r="Y1242" s="301"/>
      <c r="Z1242" s="301"/>
      <c r="AB1242" s="303" t="str">
        <f t="shared" si="62"/>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60"/>
        <v/>
      </c>
      <c r="T1243" s="264" t="str">
        <f ca="1">IF(B1243="","",IF(ISERROR(MATCH($J1243,SorP!$B$1:$B$6230,0)),"",INDIRECT("'SorP'!$A$"&amp;MATCH($J1243,SorP!$B$1:$B$6230,0))))</f>
        <v/>
      </c>
      <c r="U1243" s="299"/>
      <c r="V1243" s="300" t="e">
        <f>IF(C1243="",NA(),MATCH($B1243&amp;$C1243,'Smelter Look-up'!$J:$J,0))</f>
        <v>#N/A</v>
      </c>
      <c r="W1243" s="301"/>
      <c r="X1243" s="301">
        <f t="shared" ca="1" si="61"/>
        <v>0</v>
      </c>
      <c r="Y1243" s="301"/>
      <c r="Z1243" s="301"/>
      <c r="AB1243" s="303" t="str">
        <f t="shared" si="62"/>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60"/>
        <v/>
      </c>
      <c r="T1244" s="264" t="str">
        <f ca="1">IF(B1244="","",IF(ISERROR(MATCH($J1244,SorP!$B$1:$B$6230,0)),"",INDIRECT("'SorP'!$A$"&amp;MATCH($J1244,SorP!$B$1:$B$6230,0))))</f>
        <v/>
      </c>
      <c r="U1244" s="299"/>
      <c r="V1244" s="300" t="e">
        <f>IF(C1244="",NA(),MATCH($B1244&amp;$C1244,'Smelter Look-up'!$J:$J,0))</f>
        <v>#N/A</v>
      </c>
      <c r="W1244" s="301"/>
      <c r="X1244" s="301">
        <f t="shared" ca="1" si="61"/>
        <v>0</v>
      </c>
      <c r="Y1244" s="301"/>
      <c r="Z1244" s="301"/>
      <c r="AB1244" s="303" t="str">
        <f t="shared" si="62"/>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60"/>
        <v/>
      </c>
      <c r="T1245" s="264" t="str">
        <f ca="1">IF(B1245="","",IF(ISERROR(MATCH($J1245,SorP!$B$1:$B$6230,0)),"",INDIRECT("'SorP'!$A$"&amp;MATCH($J1245,SorP!$B$1:$B$6230,0))))</f>
        <v/>
      </c>
      <c r="U1245" s="299"/>
      <c r="V1245" s="300" t="e">
        <f>IF(C1245="",NA(),MATCH($B1245&amp;$C1245,'Smelter Look-up'!$J:$J,0))</f>
        <v>#N/A</v>
      </c>
      <c r="W1245" s="301"/>
      <c r="X1245" s="301">
        <f t="shared" ca="1" si="61"/>
        <v>0</v>
      </c>
      <c r="Y1245" s="301"/>
      <c r="Z1245" s="301"/>
      <c r="AB1245" s="303" t="str">
        <f t="shared" si="62"/>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60"/>
        <v/>
      </c>
      <c r="T1246" s="264" t="str">
        <f ca="1">IF(B1246="","",IF(ISERROR(MATCH($J1246,SorP!$B$1:$B$6230,0)),"",INDIRECT("'SorP'!$A$"&amp;MATCH($J1246,SorP!$B$1:$B$6230,0))))</f>
        <v/>
      </c>
      <c r="U1246" s="299"/>
      <c r="V1246" s="300" t="e">
        <f>IF(C1246="",NA(),MATCH($B1246&amp;$C1246,'Smelter Look-up'!$J:$J,0))</f>
        <v>#N/A</v>
      </c>
      <c r="W1246" s="301"/>
      <c r="X1246" s="301">
        <f t="shared" ca="1" si="61"/>
        <v>0</v>
      </c>
      <c r="Y1246" s="301"/>
      <c r="Z1246" s="301"/>
      <c r="AB1246" s="303" t="str">
        <f t="shared" si="62"/>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60"/>
        <v/>
      </c>
      <c r="T1247" s="264" t="str">
        <f ca="1">IF(B1247="","",IF(ISERROR(MATCH($J1247,SorP!$B$1:$B$6230,0)),"",INDIRECT("'SorP'!$A$"&amp;MATCH($J1247,SorP!$B$1:$B$6230,0))))</f>
        <v/>
      </c>
      <c r="U1247" s="299"/>
      <c r="V1247" s="300" t="e">
        <f>IF(C1247="",NA(),MATCH($B1247&amp;$C1247,'Smelter Look-up'!$J:$J,0))</f>
        <v>#N/A</v>
      </c>
      <c r="W1247" s="301"/>
      <c r="X1247" s="301">
        <f t="shared" ca="1" si="61"/>
        <v>0</v>
      </c>
      <c r="Y1247" s="301"/>
      <c r="Z1247" s="301"/>
      <c r="AB1247" s="303" t="str">
        <f t="shared" si="62"/>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60"/>
        <v/>
      </c>
      <c r="T1248" s="264" t="str">
        <f ca="1">IF(B1248="","",IF(ISERROR(MATCH($J1248,SorP!$B$1:$B$6230,0)),"",INDIRECT("'SorP'!$A$"&amp;MATCH($J1248,SorP!$B$1:$B$6230,0))))</f>
        <v/>
      </c>
      <c r="U1248" s="299"/>
      <c r="V1248" s="300" t="e">
        <f>IF(C1248="",NA(),MATCH($B1248&amp;$C1248,'Smelter Look-up'!$J:$J,0))</f>
        <v>#N/A</v>
      </c>
      <c r="W1248" s="301"/>
      <c r="X1248" s="301">
        <f t="shared" ca="1" si="61"/>
        <v>0</v>
      </c>
      <c r="Y1248" s="301"/>
      <c r="Z1248" s="301"/>
      <c r="AB1248" s="303" t="str">
        <f t="shared" si="62"/>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60"/>
        <v/>
      </c>
      <c r="T1249" s="264" t="str">
        <f ca="1">IF(B1249="","",IF(ISERROR(MATCH($J1249,SorP!$B$1:$B$6230,0)),"",INDIRECT("'SorP'!$A$"&amp;MATCH($J1249,SorP!$B$1:$B$6230,0))))</f>
        <v/>
      </c>
      <c r="U1249" s="299"/>
      <c r="V1249" s="300" t="e">
        <f>IF(C1249="",NA(),MATCH($B1249&amp;$C1249,'Smelter Look-up'!$J:$J,0))</f>
        <v>#N/A</v>
      </c>
      <c r="W1249" s="301"/>
      <c r="X1249" s="301">
        <f t="shared" ca="1" si="61"/>
        <v>0</v>
      </c>
      <c r="Y1249" s="301"/>
      <c r="Z1249" s="301"/>
      <c r="AB1249" s="303" t="str">
        <f t="shared" si="62"/>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60"/>
        <v/>
      </c>
      <c r="T1250" s="264" t="str">
        <f ca="1">IF(B1250="","",IF(ISERROR(MATCH($J1250,SorP!$B$1:$B$6230,0)),"",INDIRECT("'SorP'!$A$"&amp;MATCH($J1250,SorP!$B$1:$B$6230,0))))</f>
        <v/>
      </c>
      <c r="U1250" s="299"/>
      <c r="V1250" s="300" t="e">
        <f>IF(C1250="",NA(),MATCH($B1250&amp;$C1250,'Smelter Look-up'!$J:$J,0))</f>
        <v>#N/A</v>
      </c>
      <c r="W1250" s="301"/>
      <c r="X1250" s="301">
        <f t="shared" ca="1" si="61"/>
        <v>0</v>
      </c>
      <c r="Y1250" s="301"/>
      <c r="Z1250" s="301"/>
      <c r="AB1250" s="303" t="str">
        <f t="shared" si="62"/>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60"/>
        <v/>
      </c>
      <c r="T1251" s="264" t="str">
        <f ca="1">IF(B1251="","",IF(ISERROR(MATCH($J1251,SorP!$B$1:$B$6230,0)),"",INDIRECT("'SorP'!$A$"&amp;MATCH($J1251,SorP!$B$1:$B$6230,0))))</f>
        <v/>
      </c>
      <c r="U1251" s="299"/>
      <c r="V1251" s="300" t="e">
        <f>IF(C1251="",NA(),MATCH($B1251&amp;$C1251,'Smelter Look-up'!$J:$J,0))</f>
        <v>#N/A</v>
      </c>
      <c r="W1251" s="301"/>
      <c r="X1251" s="301">
        <f t="shared" ca="1" si="61"/>
        <v>0</v>
      </c>
      <c r="Y1251" s="301"/>
      <c r="Z1251" s="301"/>
      <c r="AB1251" s="303" t="str">
        <f t="shared" si="62"/>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60"/>
        <v/>
      </c>
      <c r="T1252" s="264" t="str">
        <f ca="1">IF(B1252="","",IF(ISERROR(MATCH($J1252,SorP!$B$1:$B$6230,0)),"",INDIRECT("'SorP'!$A$"&amp;MATCH($J1252,SorP!$B$1:$B$6230,0))))</f>
        <v/>
      </c>
      <c r="U1252" s="299"/>
      <c r="V1252" s="300" t="e">
        <f>IF(C1252="",NA(),MATCH($B1252&amp;$C1252,'Smelter Look-up'!$J:$J,0))</f>
        <v>#N/A</v>
      </c>
      <c r="W1252" s="301"/>
      <c r="X1252" s="301">
        <f t="shared" ca="1" si="61"/>
        <v>0</v>
      </c>
      <c r="Y1252" s="301"/>
      <c r="Z1252" s="301"/>
      <c r="AB1252" s="303" t="str">
        <f t="shared" si="62"/>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60"/>
        <v/>
      </c>
      <c r="T1253" s="264" t="str">
        <f ca="1">IF(B1253="","",IF(ISERROR(MATCH($J1253,SorP!$B$1:$B$6230,0)),"",INDIRECT("'SorP'!$A$"&amp;MATCH($J1253,SorP!$B$1:$B$6230,0))))</f>
        <v/>
      </c>
      <c r="U1253" s="299"/>
      <c r="V1253" s="300" t="e">
        <f>IF(C1253="",NA(),MATCH($B1253&amp;$C1253,'Smelter Look-up'!$J:$J,0))</f>
        <v>#N/A</v>
      </c>
      <c r="W1253" s="301"/>
      <c r="X1253" s="301">
        <f t="shared" ca="1" si="61"/>
        <v>0</v>
      </c>
      <c r="Y1253" s="301"/>
      <c r="Z1253" s="301"/>
      <c r="AB1253" s="303" t="str">
        <f t="shared" si="62"/>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60"/>
        <v/>
      </c>
      <c r="T1254" s="264" t="str">
        <f ca="1">IF(B1254="","",IF(ISERROR(MATCH($J1254,SorP!$B$1:$B$6230,0)),"",INDIRECT("'SorP'!$A$"&amp;MATCH($J1254,SorP!$B$1:$B$6230,0))))</f>
        <v/>
      </c>
      <c r="U1254" s="299"/>
      <c r="V1254" s="300" t="e">
        <f>IF(C1254="",NA(),MATCH($B1254&amp;$C1254,'Smelter Look-up'!$J:$J,0))</f>
        <v>#N/A</v>
      </c>
      <c r="W1254" s="301"/>
      <c r="X1254" s="301">
        <f t="shared" ca="1" si="61"/>
        <v>0</v>
      </c>
      <c r="Y1254" s="301"/>
      <c r="Z1254" s="301"/>
      <c r="AB1254" s="303" t="str">
        <f t="shared" si="62"/>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60"/>
        <v/>
      </c>
      <c r="T1255" s="264" t="str">
        <f ca="1">IF(B1255="","",IF(ISERROR(MATCH($J1255,SorP!$B$1:$B$6230,0)),"",INDIRECT("'SorP'!$A$"&amp;MATCH($J1255,SorP!$B$1:$B$6230,0))))</f>
        <v/>
      </c>
      <c r="U1255" s="299"/>
      <c r="V1255" s="300" t="e">
        <f>IF(C1255="",NA(),MATCH($B1255&amp;$C1255,'Smelter Look-up'!$J:$J,0))</f>
        <v>#N/A</v>
      </c>
      <c r="W1255" s="301"/>
      <c r="X1255" s="301">
        <f t="shared" ca="1" si="61"/>
        <v>0</v>
      </c>
      <c r="Y1255" s="301"/>
      <c r="Z1255" s="301"/>
      <c r="AB1255" s="303" t="str">
        <f t="shared" si="62"/>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60"/>
        <v/>
      </c>
      <c r="T1256" s="264" t="str">
        <f ca="1">IF(B1256="","",IF(ISERROR(MATCH($J1256,SorP!$B$1:$B$6230,0)),"",INDIRECT("'SorP'!$A$"&amp;MATCH($J1256,SorP!$B$1:$B$6230,0))))</f>
        <v/>
      </c>
      <c r="U1256" s="299"/>
      <c r="V1256" s="300" t="e">
        <f>IF(C1256="",NA(),MATCH($B1256&amp;$C1256,'Smelter Look-up'!$J:$J,0))</f>
        <v>#N/A</v>
      </c>
      <c r="W1256" s="301"/>
      <c r="X1256" s="301">
        <f t="shared" ca="1" si="61"/>
        <v>0</v>
      </c>
      <c r="Y1256" s="301"/>
      <c r="Z1256" s="301"/>
      <c r="AB1256" s="303" t="str">
        <f t="shared" si="62"/>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60"/>
        <v/>
      </c>
      <c r="T1257" s="264" t="str">
        <f ca="1">IF(B1257="","",IF(ISERROR(MATCH($J1257,SorP!$B$1:$B$6230,0)),"",INDIRECT("'SorP'!$A$"&amp;MATCH($J1257,SorP!$B$1:$B$6230,0))))</f>
        <v/>
      </c>
      <c r="U1257" s="299"/>
      <c r="V1257" s="300" t="e">
        <f>IF(C1257="",NA(),MATCH($B1257&amp;$C1257,'Smelter Look-up'!$J:$J,0))</f>
        <v>#N/A</v>
      </c>
      <c r="W1257" s="301"/>
      <c r="X1257" s="301">
        <f t="shared" ca="1" si="61"/>
        <v>0</v>
      </c>
      <c r="Y1257" s="301"/>
      <c r="Z1257" s="301"/>
      <c r="AB1257" s="303" t="str">
        <f t="shared" si="62"/>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60"/>
        <v/>
      </c>
      <c r="T1258" s="264" t="str">
        <f ca="1">IF(B1258="","",IF(ISERROR(MATCH($J1258,SorP!$B$1:$B$6230,0)),"",INDIRECT("'SorP'!$A$"&amp;MATCH($J1258,SorP!$B$1:$B$6230,0))))</f>
        <v/>
      </c>
      <c r="U1258" s="299"/>
      <c r="V1258" s="300" t="e">
        <f>IF(C1258="",NA(),MATCH($B1258&amp;$C1258,'Smelter Look-up'!$J:$J,0))</f>
        <v>#N/A</v>
      </c>
      <c r="W1258" s="301"/>
      <c r="X1258" s="301">
        <f t="shared" ca="1" si="61"/>
        <v>0</v>
      </c>
      <c r="Y1258" s="301"/>
      <c r="Z1258" s="301"/>
      <c r="AB1258" s="303" t="str">
        <f t="shared" si="62"/>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60"/>
        <v/>
      </c>
      <c r="T1259" s="264" t="str">
        <f ca="1">IF(B1259="","",IF(ISERROR(MATCH($J1259,SorP!$B$1:$B$6230,0)),"",INDIRECT("'SorP'!$A$"&amp;MATCH($J1259,SorP!$B$1:$B$6230,0))))</f>
        <v/>
      </c>
      <c r="U1259" s="299"/>
      <c r="V1259" s="300" t="e">
        <f>IF(C1259="",NA(),MATCH($B1259&amp;$C1259,'Smelter Look-up'!$J:$J,0))</f>
        <v>#N/A</v>
      </c>
      <c r="W1259" s="301"/>
      <c r="X1259" s="301">
        <f t="shared" ca="1" si="61"/>
        <v>0</v>
      </c>
      <c r="Y1259" s="301"/>
      <c r="Z1259" s="301"/>
      <c r="AB1259" s="303" t="str">
        <f t="shared" si="62"/>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60"/>
        <v/>
      </c>
      <c r="T1260" s="264" t="str">
        <f ca="1">IF(B1260="","",IF(ISERROR(MATCH($J1260,SorP!$B$1:$B$6230,0)),"",INDIRECT("'SorP'!$A$"&amp;MATCH($J1260,SorP!$B$1:$B$6230,0))))</f>
        <v/>
      </c>
      <c r="U1260" s="299"/>
      <c r="V1260" s="300" t="e">
        <f>IF(C1260="",NA(),MATCH($B1260&amp;$C1260,'Smelter Look-up'!$J:$J,0))</f>
        <v>#N/A</v>
      </c>
      <c r="W1260" s="301"/>
      <c r="X1260" s="301">
        <f t="shared" ca="1" si="61"/>
        <v>0</v>
      </c>
      <c r="Y1260" s="301"/>
      <c r="Z1260" s="301"/>
      <c r="AB1260" s="303" t="str">
        <f t="shared" si="62"/>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60"/>
        <v/>
      </c>
      <c r="T1261" s="264" t="str">
        <f ca="1">IF(B1261="","",IF(ISERROR(MATCH($J1261,SorP!$B$1:$B$6230,0)),"",INDIRECT("'SorP'!$A$"&amp;MATCH($J1261,SorP!$B$1:$B$6230,0))))</f>
        <v/>
      </c>
      <c r="U1261" s="299"/>
      <c r="V1261" s="300" t="e">
        <f>IF(C1261="",NA(),MATCH($B1261&amp;$C1261,'Smelter Look-up'!$J:$J,0))</f>
        <v>#N/A</v>
      </c>
      <c r="W1261" s="301"/>
      <c r="X1261" s="301">
        <f t="shared" ca="1" si="61"/>
        <v>0</v>
      </c>
      <c r="Y1261" s="301"/>
      <c r="Z1261" s="301"/>
      <c r="AB1261" s="303" t="str">
        <f t="shared" si="62"/>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60"/>
        <v/>
      </c>
      <c r="T1262" s="264" t="str">
        <f ca="1">IF(B1262="","",IF(ISERROR(MATCH($J1262,SorP!$B$1:$B$6230,0)),"",INDIRECT("'SorP'!$A$"&amp;MATCH($J1262,SorP!$B$1:$B$6230,0))))</f>
        <v/>
      </c>
      <c r="U1262" s="299"/>
      <c r="V1262" s="300" t="e">
        <f>IF(C1262="",NA(),MATCH($B1262&amp;$C1262,'Smelter Look-up'!$J:$J,0))</f>
        <v>#N/A</v>
      </c>
      <c r="W1262" s="301"/>
      <c r="X1262" s="301">
        <f t="shared" ca="1" si="61"/>
        <v>0</v>
      </c>
      <c r="Y1262" s="301"/>
      <c r="Z1262" s="301"/>
      <c r="AB1262" s="303" t="str">
        <f t="shared" si="62"/>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60"/>
        <v/>
      </c>
      <c r="T1263" s="264" t="str">
        <f ca="1">IF(B1263="","",IF(ISERROR(MATCH($J1263,SorP!$B$1:$B$6230,0)),"",INDIRECT("'SorP'!$A$"&amp;MATCH($J1263,SorP!$B$1:$B$6230,0))))</f>
        <v/>
      </c>
      <c r="U1263" s="299"/>
      <c r="V1263" s="300" t="e">
        <f>IF(C1263="",NA(),MATCH($B1263&amp;$C1263,'Smelter Look-up'!$J:$J,0))</f>
        <v>#N/A</v>
      </c>
      <c r="W1263" s="301"/>
      <c r="X1263" s="301">
        <f t="shared" ca="1" si="61"/>
        <v>0</v>
      </c>
      <c r="Y1263" s="301"/>
      <c r="Z1263" s="301"/>
      <c r="AB1263" s="303" t="str">
        <f t="shared" si="62"/>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60"/>
        <v/>
      </c>
      <c r="T1264" s="264" t="str">
        <f ca="1">IF(B1264="","",IF(ISERROR(MATCH($J1264,SorP!$B$1:$B$6230,0)),"",INDIRECT("'SorP'!$A$"&amp;MATCH($J1264,SorP!$B$1:$B$6230,0))))</f>
        <v/>
      </c>
      <c r="U1264" s="299"/>
      <c r="V1264" s="300" t="e">
        <f>IF(C1264="",NA(),MATCH($B1264&amp;$C1264,'Smelter Look-up'!$J:$J,0))</f>
        <v>#N/A</v>
      </c>
      <c r="W1264" s="301"/>
      <c r="X1264" s="301">
        <f t="shared" ca="1" si="61"/>
        <v>0</v>
      </c>
      <c r="Y1264" s="301"/>
      <c r="Z1264" s="301"/>
      <c r="AB1264" s="303" t="str">
        <f t="shared" si="62"/>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60"/>
        <v/>
      </c>
      <c r="T1265" s="264" t="str">
        <f ca="1">IF(B1265="","",IF(ISERROR(MATCH($J1265,SorP!$B$1:$B$6230,0)),"",INDIRECT("'SorP'!$A$"&amp;MATCH($J1265,SorP!$B$1:$B$6230,0))))</f>
        <v/>
      </c>
      <c r="U1265" s="299"/>
      <c r="V1265" s="300" t="e">
        <f>IF(C1265="",NA(),MATCH($B1265&amp;$C1265,'Smelter Look-up'!$J:$J,0))</f>
        <v>#N/A</v>
      </c>
      <c r="W1265" s="301"/>
      <c r="X1265" s="301">
        <f t="shared" ca="1" si="61"/>
        <v>0</v>
      </c>
      <c r="Y1265" s="301"/>
      <c r="Z1265" s="301"/>
      <c r="AB1265" s="303" t="str">
        <f t="shared" si="62"/>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60"/>
        <v/>
      </c>
      <c r="T1266" s="264" t="str">
        <f ca="1">IF(B1266="","",IF(ISERROR(MATCH($J1266,SorP!$B$1:$B$6230,0)),"",INDIRECT("'SorP'!$A$"&amp;MATCH($J1266,SorP!$B$1:$B$6230,0))))</f>
        <v/>
      </c>
      <c r="U1266" s="299"/>
      <c r="V1266" s="300" t="e">
        <f>IF(C1266="",NA(),MATCH($B1266&amp;$C1266,'Smelter Look-up'!$J:$J,0))</f>
        <v>#N/A</v>
      </c>
      <c r="W1266" s="301"/>
      <c r="X1266" s="301">
        <f t="shared" ca="1" si="61"/>
        <v>0</v>
      </c>
      <c r="Y1266" s="301"/>
      <c r="Z1266" s="301"/>
      <c r="AB1266" s="303" t="str">
        <f t="shared" si="62"/>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60"/>
        <v/>
      </c>
      <c r="T1267" s="264" t="str">
        <f ca="1">IF(B1267="","",IF(ISERROR(MATCH($J1267,SorP!$B$1:$B$6230,0)),"",INDIRECT("'SorP'!$A$"&amp;MATCH($J1267,SorP!$B$1:$B$6230,0))))</f>
        <v/>
      </c>
      <c r="U1267" s="299"/>
      <c r="V1267" s="300" t="e">
        <f>IF(C1267="",NA(),MATCH($B1267&amp;$C1267,'Smelter Look-up'!$J:$J,0))</f>
        <v>#N/A</v>
      </c>
      <c r="W1267" s="301"/>
      <c r="X1267" s="301">
        <f t="shared" ca="1" si="61"/>
        <v>0</v>
      </c>
      <c r="Y1267" s="301"/>
      <c r="Z1267" s="301"/>
      <c r="AB1267" s="303" t="str">
        <f t="shared" si="62"/>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60"/>
        <v/>
      </c>
      <c r="T1268" s="264" t="str">
        <f ca="1">IF(B1268="","",IF(ISERROR(MATCH($J1268,SorP!$B$1:$B$6230,0)),"",INDIRECT("'SorP'!$A$"&amp;MATCH($J1268,SorP!$B$1:$B$6230,0))))</f>
        <v/>
      </c>
      <c r="U1268" s="299"/>
      <c r="V1268" s="300" t="e">
        <f>IF(C1268="",NA(),MATCH($B1268&amp;$C1268,'Smelter Look-up'!$J:$J,0))</f>
        <v>#N/A</v>
      </c>
      <c r="W1268" s="301"/>
      <c r="X1268" s="301">
        <f t="shared" ca="1" si="61"/>
        <v>0</v>
      </c>
      <c r="Y1268" s="301"/>
      <c r="Z1268" s="301"/>
      <c r="AB1268" s="303" t="str">
        <f t="shared" si="62"/>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60"/>
        <v/>
      </c>
      <c r="T1269" s="264" t="str">
        <f ca="1">IF(B1269="","",IF(ISERROR(MATCH($J1269,SorP!$B$1:$B$6230,0)),"",INDIRECT("'SorP'!$A$"&amp;MATCH($J1269,SorP!$B$1:$B$6230,0))))</f>
        <v/>
      </c>
      <c r="U1269" s="299"/>
      <c r="V1269" s="300" t="e">
        <f>IF(C1269="",NA(),MATCH($B1269&amp;$C1269,'Smelter Look-up'!$J:$J,0))</f>
        <v>#N/A</v>
      </c>
      <c r="W1269" s="301"/>
      <c r="X1269" s="301">
        <f t="shared" ca="1" si="61"/>
        <v>0</v>
      </c>
      <c r="Y1269" s="301"/>
      <c r="Z1269" s="301"/>
      <c r="AB1269" s="303" t="str">
        <f t="shared" si="62"/>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60"/>
        <v/>
      </c>
      <c r="T1270" s="264" t="str">
        <f ca="1">IF(B1270="","",IF(ISERROR(MATCH($J1270,SorP!$B$1:$B$6230,0)),"",INDIRECT("'SorP'!$A$"&amp;MATCH($J1270,SorP!$B$1:$B$6230,0))))</f>
        <v/>
      </c>
      <c r="U1270" s="299"/>
      <c r="V1270" s="300" t="e">
        <f>IF(C1270="",NA(),MATCH($B1270&amp;$C1270,'Smelter Look-up'!$J:$J,0))</f>
        <v>#N/A</v>
      </c>
      <c r="W1270" s="301"/>
      <c r="X1270" s="301">
        <f t="shared" ca="1" si="61"/>
        <v>0</v>
      </c>
      <c r="Y1270" s="301"/>
      <c r="Z1270" s="301"/>
      <c r="AB1270" s="303" t="str">
        <f t="shared" si="62"/>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60"/>
        <v/>
      </c>
      <c r="T1271" s="264" t="str">
        <f ca="1">IF(B1271="","",IF(ISERROR(MATCH($J1271,SorP!$B$1:$B$6230,0)),"",INDIRECT("'SorP'!$A$"&amp;MATCH($J1271,SorP!$B$1:$B$6230,0))))</f>
        <v/>
      </c>
      <c r="U1271" s="299"/>
      <c r="V1271" s="300" t="e">
        <f>IF(C1271="",NA(),MATCH($B1271&amp;$C1271,'Smelter Look-up'!$J:$J,0))</f>
        <v>#N/A</v>
      </c>
      <c r="W1271" s="301"/>
      <c r="X1271" s="301">
        <f t="shared" ca="1" si="61"/>
        <v>0</v>
      </c>
      <c r="Y1271" s="301"/>
      <c r="Z1271" s="301"/>
      <c r="AB1271" s="303" t="str">
        <f t="shared" si="62"/>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60"/>
        <v/>
      </c>
      <c r="T1272" s="264" t="str">
        <f ca="1">IF(B1272="","",IF(ISERROR(MATCH($J1272,SorP!$B$1:$B$6230,0)),"",INDIRECT("'SorP'!$A$"&amp;MATCH($J1272,SorP!$B$1:$B$6230,0))))</f>
        <v/>
      </c>
      <c r="U1272" s="299"/>
      <c r="V1272" s="300" t="e">
        <f>IF(C1272="",NA(),MATCH($B1272&amp;$C1272,'Smelter Look-up'!$J:$J,0))</f>
        <v>#N/A</v>
      </c>
      <c r="W1272" s="301"/>
      <c r="X1272" s="301">
        <f t="shared" ca="1" si="61"/>
        <v>0</v>
      </c>
      <c r="Y1272" s="301"/>
      <c r="Z1272" s="301"/>
      <c r="AB1272" s="303" t="str">
        <f t="shared" si="62"/>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60"/>
        <v/>
      </c>
      <c r="T1273" s="264" t="str">
        <f ca="1">IF(B1273="","",IF(ISERROR(MATCH($J1273,SorP!$B$1:$B$6230,0)),"",INDIRECT("'SorP'!$A$"&amp;MATCH($J1273,SorP!$B$1:$B$6230,0))))</f>
        <v/>
      </c>
      <c r="U1273" s="299"/>
      <c r="V1273" s="300" t="e">
        <f>IF(C1273="",NA(),MATCH($B1273&amp;$C1273,'Smelter Look-up'!$J:$J,0))</f>
        <v>#N/A</v>
      </c>
      <c r="W1273" s="301"/>
      <c r="X1273" s="301">
        <f t="shared" ca="1" si="61"/>
        <v>0</v>
      </c>
      <c r="Y1273" s="301"/>
      <c r="Z1273" s="301"/>
      <c r="AB1273" s="303" t="str">
        <f t="shared" si="62"/>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60"/>
        <v/>
      </c>
      <c r="T1274" s="264" t="str">
        <f ca="1">IF(B1274="","",IF(ISERROR(MATCH($J1274,SorP!$B$1:$B$6230,0)),"",INDIRECT("'SorP'!$A$"&amp;MATCH($J1274,SorP!$B$1:$B$6230,0))))</f>
        <v/>
      </c>
      <c r="U1274" s="299"/>
      <c r="V1274" s="300" t="e">
        <f>IF(C1274="",NA(),MATCH($B1274&amp;$C1274,'Smelter Look-up'!$J:$J,0))</f>
        <v>#N/A</v>
      </c>
      <c r="W1274" s="301"/>
      <c r="X1274" s="301">
        <f t="shared" ca="1" si="61"/>
        <v>0</v>
      </c>
      <c r="Y1274" s="301"/>
      <c r="Z1274" s="301"/>
      <c r="AB1274" s="303" t="str">
        <f t="shared" si="62"/>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60"/>
        <v/>
      </c>
      <c r="T1275" s="264" t="str">
        <f ca="1">IF(B1275="","",IF(ISERROR(MATCH($J1275,SorP!$B$1:$B$6230,0)),"",INDIRECT("'SorP'!$A$"&amp;MATCH($J1275,SorP!$B$1:$B$6230,0))))</f>
        <v/>
      </c>
      <c r="U1275" s="299"/>
      <c r="V1275" s="300" t="e">
        <f>IF(C1275="",NA(),MATCH($B1275&amp;$C1275,'Smelter Look-up'!$J:$J,0))</f>
        <v>#N/A</v>
      </c>
      <c r="W1275" s="301"/>
      <c r="X1275" s="301">
        <f t="shared" ca="1" si="61"/>
        <v>0</v>
      </c>
      <c r="Y1275" s="301"/>
      <c r="Z1275" s="301"/>
      <c r="AB1275" s="303" t="str">
        <f t="shared" si="62"/>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60"/>
        <v/>
      </c>
      <c r="T1276" s="264" t="str">
        <f ca="1">IF(B1276="","",IF(ISERROR(MATCH($J1276,SorP!$B$1:$B$6230,0)),"",INDIRECT("'SorP'!$A$"&amp;MATCH($J1276,SorP!$B$1:$B$6230,0))))</f>
        <v/>
      </c>
      <c r="U1276" s="299"/>
      <c r="V1276" s="300" t="e">
        <f>IF(C1276="",NA(),MATCH($B1276&amp;$C1276,'Smelter Look-up'!$J:$J,0))</f>
        <v>#N/A</v>
      </c>
      <c r="W1276" s="301"/>
      <c r="X1276" s="301">
        <f t="shared" ca="1" si="61"/>
        <v>0</v>
      </c>
      <c r="Y1276" s="301"/>
      <c r="Z1276" s="301"/>
      <c r="AB1276" s="303" t="str">
        <f t="shared" si="62"/>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60"/>
        <v/>
      </c>
      <c r="T1277" s="264" t="str">
        <f ca="1">IF(B1277="","",IF(ISERROR(MATCH($J1277,SorP!$B$1:$B$6230,0)),"",INDIRECT("'SorP'!$A$"&amp;MATCH($J1277,SorP!$B$1:$B$6230,0))))</f>
        <v/>
      </c>
      <c r="U1277" s="299"/>
      <c r="V1277" s="300" t="e">
        <f>IF(C1277="",NA(),MATCH($B1277&amp;$C1277,'Smelter Look-up'!$J:$J,0))</f>
        <v>#N/A</v>
      </c>
      <c r="W1277" s="301"/>
      <c r="X1277" s="301">
        <f t="shared" ca="1" si="61"/>
        <v>0</v>
      </c>
      <c r="Y1277" s="301"/>
      <c r="Z1277" s="301"/>
      <c r="AB1277" s="303" t="str">
        <f t="shared" si="62"/>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60"/>
        <v/>
      </c>
      <c r="T1278" s="264" t="str">
        <f ca="1">IF(B1278="","",IF(ISERROR(MATCH($J1278,SorP!$B$1:$B$6230,0)),"",INDIRECT("'SorP'!$A$"&amp;MATCH($J1278,SorP!$B$1:$B$6230,0))))</f>
        <v/>
      </c>
      <c r="U1278" s="299"/>
      <c r="V1278" s="300" t="e">
        <f>IF(C1278="",NA(),MATCH($B1278&amp;$C1278,'Smelter Look-up'!$J:$J,0))</f>
        <v>#N/A</v>
      </c>
      <c r="W1278" s="301"/>
      <c r="X1278" s="301">
        <f t="shared" ca="1" si="61"/>
        <v>0</v>
      </c>
      <c r="Y1278" s="301"/>
      <c r="Z1278" s="301"/>
      <c r="AB1278" s="303" t="str">
        <f t="shared" si="62"/>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60"/>
        <v/>
      </c>
      <c r="T1279" s="264" t="str">
        <f ca="1">IF(B1279="","",IF(ISERROR(MATCH($J1279,SorP!$B$1:$B$6230,0)),"",INDIRECT("'SorP'!$A$"&amp;MATCH($J1279,SorP!$B$1:$B$6230,0))))</f>
        <v/>
      </c>
      <c r="U1279" s="299"/>
      <c r="V1279" s="300" t="e">
        <f>IF(C1279="",NA(),MATCH($B1279&amp;$C1279,'Smelter Look-up'!$J:$J,0))</f>
        <v>#N/A</v>
      </c>
      <c r="W1279" s="301"/>
      <c r="X1279" s="301">
        <f t="shared" ca="1" si="61"/>
        <v>0</v>
      </c>
      <c r="Y1279" s="301"/>
      <c r="Z1279" s="301"/>
      <c r="AB1279" s="303" t="str">
        <f t="shared" si="62"/>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60"/>
        <v/>
      </c>
      <c r="T1280" s="264" t="str">
        <f ca="1">IF(B1280="","",IF(ISERROR(MATCH($J1280,SorP!$B$1:$B$6230,0)),"",INDIRECT("'SorP'!$A$"&amp;MATCH($J1280,SorP!$B$1:$B$6230,0))))</f>
        <v/>
      </c>
      <c r="U1280" s="299"/>
      <c r="V1280" s="300" t="e">
        <f>IF(C1280="",NA(),MATCH($B1280&amp;$C1280,'Smelter Look-up'!$J:$J,0))</f>
        <v>#N/A</v>
      </c>
      <c r="W1280" s="301"/>
      <c r="X1280" s="301">
        <f t="shared" ca="1" si="61"/>
        <v>0</v>
      </c>
      <c r="Y1280" s="301"/>
      <c r="Z1280" s="301"/>
      <c r="AB1280" s="303" t="str">
        <f t="shared" si="62"/>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60"/>
        <v/>
      </c>
      <c r="T1281" s="264" t="str">
        <f ca="1">IF(B1281="","",IF(ISERROR(MATCH($J1281,SorP!$B$1:$B$6230,0)),"",INDIRECT("'SorP'!$A$"&amp;MATCH($J1281,SorP!$B$1:$B$6230,0))))</f>
        <v/>
      </c>
      <c r="U1281" s="299"/>
      <c r="V1281" s="300" t="e">
        <f>IF(C1281="",NA(),MATCH($B1281&amp;$C1281,'Smelter Look-up'!$J:$J,0))</f>
        <v>#N/A</v>
      </c>
      <c r="W1281" s="301"/>
      <c r="X1281" s="301">
        <f t="shared" ca="1" si="61"/>
        <v>0</v>
      </c>
      <c r="Y1281" s="301"/>
      <c r="Z1281" s="301"/>
      <c r="AB1281" s="303" t="str">
        <f t="shared" si="62"/>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60"/>
        <v/>
      </c>
      <c r="T1282" s="264" t="str">
        <f ca="1">IF(B1282="","",IF(ISERROR(MATCH($J1282,SorP!$B$1:$B$6230,0)),"",INDIRECT("'SorP'!$A$"&amp;MATCH($J1282,SorP!$B$1:$B$6230,0))))</f>
        <v/>
      </c>
      <c r="U1282" s="299"/>
      <c r="V1282" s="300" t="e">
        <f>IF(C1282="",NA(),MATCH($B1282&amp;$C1282,'Smelter Look-up'!$J:$J,0))</f>
        <v>#N/A</v>
      </c>
      <c r="W1282" s="301"/>
      <c r="X1282" s="301">
        <f t="shared" ca="1" si="61"/>
        <v>0</v>
      </c>
      <c r="Y1282" s="301"/>
      <c r="Z1282" s="301"/>
      <c r="AB1282" s="303" t="str">
        <f t="shared" si="62"/>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0"/>
        <v/>
      </c>
      <c r="T1283" s="264" t="str">
        <f ca="1">IF(B1283="","",IF(ISERROR(MATCH($J1283,SorP!$B$1:$B$6230,0)),"",INDIRECT("'SorP'!$A$"&amp;MATCH($J1283,SorP!$B$1:$B$6230,0))))</f>
        <v/>
      </c>
      <c r="U1283" s="299"/>
      <c r="V1283" s="300" t="e">
        <f>IF(C1283="",NA(),MATCH($B1283&amp;$C1283,'Smelter Look-up'!$J:$J,0))</f>
        <v>#N/A</v>
      </c>
      <c r="W1283" s="301"/>
      <c r="X1283" s="301">
        <f t="shared" ca="1" si="61"/>
        <v>0</v>
      </c>
      <c r="Y1283" s="301"/>
      <c r="Z1283" s="301"/>
      <c r="AB1283" s="303" t="str">
        <f t="shared" si="62"/>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0"/>
        <v/>
      </c>
      <c r="T1284" s="264" t="str">
        <f ca="1">IF(B1284="","",IF(ISERROR(MATCH($J1284,SorP!$B$1:$B$6230,0)),"",INDIRECT("'SorP'!$A$"&amp;MATCH($J1284,SorP!$B$1:$B$6230,0))))</f>
        <v/>
      </c>
      <c r="U1284" s="299"/>
      <c r="V1284" s="300" t="e">
        <f>IF(C1284="",NA(),MATCH($B1284&amp;$C1284,'Smelter Look-up'!$J:$J,0))</f>
        <v>#N/A</v>
      </c>
      <c r="W1284" s="301"/>
      <c r="X1284" s="301">
        <f t="shared" ca="1" si="61"/>
        <v>0</v>
      </c>
      <c r="Y1284" s="301"/>
      <c r="Z1284" s="301"/>
      <c r="AB1284" s="303" t="str">
        <f t="shared" si="62"/>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0"/>
        <v/>
      </c>
      <c r="T1285" s="264" t="str">
        <f ca="1">IF(B1285="","",IF(ISERROR(MATCH($J1285,SorP!$B$1:$B$6230,0)),"",INDIRECT("'SorP'!$A$"&amp;MATCH($J1285,SorP!$B$1:$B$6230,0))))</f>
        <v/>
      </c>
      <c r="U1285" s="299"/>
      <c r="V1285" s="300" t="e">
        <f>IF(C1285="",NA(),MATCH($B1285&amp;$C1285,'Smelter Look-up'!$J:$J,0))</f>
        <v>#N/A</v>
      </c>
      <c r="W1285" s="301"/>
      <c r="X1285" s="301">
        <f t="shared" ca="1" si="61"/>
        <v>0</v>
      </c>
      <c r="Y1285" s="301"/>
      <c r="Z1285" s="301"/>
      <c r="AB1285" s="303" t="str">
        <f t="shared" si="62"/>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3">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4">IF(AND(C1286="Smelter not listed",OR(LEN(D1286)=0,LEN(E1286)=0)),1,0)</f>
        <v>0</v>
      </c>
      <c r="Y1286" s="301"/>
      <c r="Z1286" s="301"/>
      <c r="AB1286" s="303" t="str">
        <f t="shared" ref="AB1286:AB1349" si="65">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3"/>
        <v/>
      </c>
      <c r="T1287" s="264" t="str">
        <f ca="1">IF(B1287="","",IF(ISERROR(MATCH($J1287,SorP!$B$1:$B$6230,0)),"",INDIRECT("'SorP'!$A$"&amp;MATCH($J1287,SorP!$B$1:$B$6230,0))))</f>
        <v/>
      </c>
      <c r="U1287" s="299"/>
      <c r="V1287" s="300" t="e">
        <f>IF(C1287="",NA(),MATCH($B1287&amp;$C1287,'Smelter Look-up'!$J:$J,0))</f>
        <v>#N/A</v>
      </c>
      <c r="W1287" s="301"/>
      <c r="X1287" s="301">
        <f t="shared" ca="1" si="64"/>
        <v>0</v>
      </c>
      <c r="Y1287" s="301"/>
      <c r="Z1287" s="301"/>
      <c r="AB1287" s="303" t="str">
        <f t="shared" si="65"/>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3"/>
        <v/>
      </c>
      <c r="T1288" s="264" t="str">
        <f ca="1">IF(B1288="","",IF(ISERROR(MATCH($J1288,SorP!$B$1:$B$6230,0)),"",INDIRECT("'SorP'!$A$"&amp;MATCH($J1288,SorP!$B$1:$B$6230,0))))</f>
        <v/>
      </c>
      <c r="U1288" s="299"/>
      <c r="V1288" s="300" t="e">
        <f>IF(C1288="",NA(),MATCH($B1288&amp;$C1288,'Smelter Look-up'!$J:$J,0))</f>
        <v>#N/A</v>
      </c>
      <c r="W1288" s="301"/>
      <c r="X1288" s="301">
        <f t="shared" ca="1" si="64"/>
        <v>0</v>
      </c>
      <c r="Y1288" s="301"/>
      <c r="Z1288" s="301"/>
      <c r="AB1288" s="303" t="str">
        <f t="shared" si="65"/>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3"/>
        <v/>
      </c>
      <c r="T1289" s="264" t="str">
        <f ca="1">IF(B1289="","",IF(ISERROR(MATCH($J1289,SorP!$B$1:$B$6230,0)),"",INDIRECT("'SorP'!$A$"&amp;MATCH($J1289,SorP!$B$1:$B$6230,0))))</f>
        <v/>
      </c>
      <c r="U1289" s="299"/>
      <c r="V1289" s="300" t="e">
        <f>IF(C1289="",NA(),MATCH($B1289&amp;$C1289,'Smelter Look-up'!$J:$J,0))</f>
        <v>#N/A</v>
      </c>
      <c r="W1289" s="301"/>
      <c r="X1289" s="301">
        <f t="shared" ca="1" si="64"/>
        <v>0</v>
      </c>
      <c r="Y1289" s="301"/>
      <c r="Z1289" s="301"/>
      <c r="AB1289" s="303" t="str">
        <f t="shared" si="65"/>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3"/>
        <v/>
      </c>
      <c r="T1290" s="264" t="str">
        <f ca="1">IF(B1290="","",IF(ISERROR(MATCH($J1290,SorP!$B$1:$B$6230,0)),"",INDIRECT("'SorP'!$A$"&amp;MATCH($J1290,SorP!$B$1:$B$6230,0))))</f>
        <v/>
      </c>
      <c r="U1290" s="299"/>
      <c r="V1290" s="300" t="e">
        <f>IF(C1290="",NA(),MATCH($B1290&amp;$C1290,'Smelter Look-up'!$J:$J,0))</f>
        <v>#N/A</v>
      </c>
      <c r="W1290" s="301"/>
      <c r="X1290" s="301">
        <f t="shared" ca="1" si="64"/>
        <v>0</v>
      </c>
      <c r="Y1290" s="301"/>
      <c r="Z1290" s="301"/>
      <c r="AB1290" s="303" t="str">
        <f t="shared" si="65"/>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3"/>
        <v/>
      </c>
      <c r="T1291" s="264" t="str">
        <f ca="1">IF(B1291="","",IF(ISERROR(MATCH($J1291,SorP!$B$1:$B$6230,0)),"",INDIRECT("'SorP'!$A$"&amp;MATCH($J1291,SorP!$B$1:$B$6230,0))))</f>
        <v/>
      </c>
      <c r="U1291" s="299"/>
      <c r="V1291" s="300" t="e">
        <f>IF(C1291="",NA(),MATCH($B1291&amp;$C1291,'Smelter Look-up'!$J:$J,0))</f>
        <v>#N/A</v>
      </c>
      <c r="W1291" s="301"/>
      <c r="X1291" s="301">
        <f t="shared" ca="1" si="64"/>
        <v>0</v>
      </c>
      <c r="Y1291" s="301"/>
      <c r="Z1291" s="301"/>
      <c r="AB1291" s="303" t="str">
        <f t="shared" si="65"/>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3"/>
        <v/>
      </c>
      <c r="T1292" s="264" t="str">
        <f ca="1">IF(B1292="","",IF(ISERROR(MATCH($J1292,SorP!$B$1:$B$6230,0)),"",INDIRECT("'SorP'!$A$"&amp;MATCH($J1292,SorP!$B$1:$B$6230,0))))</f>
        <v/>
      </c>
      <c r="U1292" s="299"/>
      <c r="V1292" s="300" t="e">
        <f>IF(C1292="",NA(),MATCH($B1292&amp;$C1292,'Smelter Look-up'!$J:$J,0))</f>
        <v>#N/A</v>
      </c>
      <c r="W1292" s="301"/>
      <c r="X1292" s="301">
        <f t="shared" ca="1" si="64"/>
        <v>0</v>
      </c>
      <c r="Y1292" s="301"/>
      <c r="Z1292" s="301"/>
      <c r="AB1292" s="303" t="str">
        <f t="shared" si="65"/>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3"/>
        <v/>
      </c>
      <c r="T1293" s="264" t="str">
        <f ca="1">IF(B1293="","",IF(ISERROR(MATCH($J1293,SorP!$B$1:$B$6230,0)),"",INDIRECT("'SorP'!$A$"&amp;MATCH($J1293,SorP!$B$1:$B$6230,0))))</f>
        <v/>
      </c>
      <c r="U1293" s="299"/>
      <c r="V1293" s="300" t="e">
        <f>IF(C1293="",NA(),MATCH($B1293&amp;$C1293,'Smelter Look-up'!$J:$J,0))</f>
        <v>#N/A</v>
      </c>
      <c r="W1293" s="301"/>
      <c r="X1293" s="301">
        <f t="shared" ca="1" si="64"/>
        <v>0</v>
      </c>
      <c r="Y1293" s="301"/>
      <c r="Z1293" s="301"/>
      <c r="AB1293" s="303" t="str">
        <f t="shared" si="65"/>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3"/>
        <v/>
      </c>
      <c r="T1294" s="264" t="str">
        <f ca="1">IF(B1294="","",IF(ISERROR(MATCH($J1294,SorP!$B$1:$B$6230,0)),"",INDIRECT("'SorP'!$A$"&amp;MATCH($J1294,SorP!$B$1:$B$6230,0))))</f>
        <v/>
      </c>
      <c r="U1294" s="299"/>
      <c r="V1294" s="300" t="e">
        <f>IF(C1294="",NA(),MATCH($B1294&amp;$C1294,'Smelter Look-up'!$J:$J,0))</f>
        <v>#N/A</v>
      </c>
      <c r="W1294" s="301"/>
      <c r="X1294" s="301">
        <f t="shared" ca="1" si="64"/>
        <v>0</v>
      </c>
      <c r="Y1294" s="301"/>
      <c r="Z1294" s="301"/>
      <c r="AB1294" s="303" t="str">
        <f t="shared" si="65"/>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3"/>
        <v/>
      </c>
      <c r="T1295" s="264" t="str">
        <f ca="1">IF(B1295="","",IF(ISERROR(MATCH($J1295,SorP!$B$1:$B$6230,0)),"",INDIRECT("'SorP'!$A$"&amp;MATCH($J1295,SorP!$B$1:$B$6230,0))))</f>
        <v/>
      </c>
      <c r="U1295" s="299"/>
      <c r="V1295" s="300" t="e">
        <f>IF(C1295="",NA(),MATCH($B1295&amp;$C1295,'Smelter Look-up'!$J:$J,0))</f>
        <v>#N/A</v>
      </c>
      <c r="W1295" s="301"/>
      <c r="X1295" s="301">
        <f t="shared" ca="1" si="64"/>
        <v>0</v>
      </c>
      <c r="Y1295" s="301"/>
      <c r="Z1295" s="301"/>
      <c r="AB1295" s="303" t="str">
        <f t="shared" si="65"/>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3"/>
        <v/>
      </c>
      <c r="T1296" s="264" t="str">
        <f ca="1">IF(B1296="","",IF(ISERROR(MATCH($J1296,SorP!$B$1:$B$6230,0)),"",INDIRECT("'SorP'!$A$"&amp;MATCH($J1296,SorP!$B$1:$B$6230,0))))</f>
        <v/>
      </c>
      <c r="U1296" s="299"/>
      <c r="V1296" s="300" t="e">
        <f>IF(C1296="",NA(),MATCH($B1296&amp;$C1296,'Smelter Look-up'!$J:$J,0))</f>
        <v>#N/A</v>
      </c>
      <c r="W1296" s="301"/>
      <c r="X1296" s="301">
        <f t="shared" ca="1" si="64"/>
        <v>0</v>
      </c>
      <c r="Y1296" s="301"/>
      <c r="Z1296" s="301"/>
      <c r="AB1296" s="303" t="str">
        <f t="shared" si="65"/>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3"/>
        <v/>
      </c>
      <c r="T1297" s="264" t="str">
        <f ca="1">IF(B1297="","",IF(ISERROR(MATCH($J1297,SorP!$B$1:$B$6230,0)),"",INDIRECT("'SorP'!$A$"&amp;MATCH($J1297,SorP!$B$1:$B$6230,0))))</f>
        <v/>
      </c>
      <c r="U1297" s="299"/>
      <c r="V1297" s="300" t="e">
        <f>IF(C1297="",NA(),MATCH($B1297&amp;$C1297,'Smelter Look-up'!$J:$J,0))</f>
        <v>#N/A</v>
      </c>
      <c r="W1297" s="301"/>
      <c r="X1297" s="301">
        <f t="shared" ca="1" si="64"/>
        <v>0</v>
      </c>
      <c r="Y1297" s="301"/>
      <c r="Z1297" s="301"/>
      <c r="AB1297" s="303" t="str">
        <f t="shared" si="65"/>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3"/>
        <v/>
      </c>
      <c r="T1298" s="264" t="str">
        <f ca="1">IF(B1298="","",IF(ISERROR(MATCH($J1298,SorP!$B$1:$B$6230,0)),"",INDIRECT("'SorP'!$A$"&amp;MATCH($J1298,SorP!$B$1:$B$6230,0))))</f>
        <v/>
      </c>
      <c r="U1298" s="299"/>
      <c r="V1298" s="300" t="e">
        <f>IF(C1298="",NA(),MATCH($B1298&amp;$C1298,'Smelter Look-up'!$J:$J,0))</f>
        <v>#N/A</v>
      </c>
      <c r="W1298" s="301"/>
      <c r="X1298" s="301">
        <f t="shared" ca="1" si="64"/>
        <v>0</v>
      </c>
      <c r="Y1298" s="301"/>
      <c r="Z1298" s="301"/>
      <c r="AB1298" s="303" t="str">
        <f t="shared" si="65"/>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3"/>
        <v/>
      </c>
      <c r="T1299" s="264" t="str">
        <f ca="1">IF(B1299="","",IF(ISERROR(MATCH($J1299,SorP!$B$1:$B$6230,0)),"",INDIRECT("'SorP'!$A$"&amp;MATCH($J1299,SorP!$B$1:$B$6230,0))))</f>
        <v/>
      </c>
      <c r="U1299" s="299"/>
      <c r="V1299" s="300" t="e">
        <f>IF(C1299="",NA(),MATCH($B1299&amp;$C1299,'Smelter Look-up'!$J:$J,0))</f>
        <v>#N/A</v>
      </c>
      <c r="W1299" s="301"/>
      <c r="X1299" s="301">
        <f t="shared" ca="1" si="64"/>
        <v>0</v>
      </c>
      <c r="Y1299" s="301"/>
      <c r="Z1299" s="301"/>
      <c r="AB1299" s="303" t="str">
        <f t="shared" si="65"/>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3"/>
        <v/>
      </c>
      <c r="T1300" s="264" t="str">
        <f ca="1">IF(B1300="","",IF(ISERROR(MATCH($J1300,SorP!$B$1:$B$6230,0)),"",INDIRECT("'SorP'!$A$"&amp;MATCH($J1300,SorP!$B$1:$B$6230,0))))</f>
        <v/>
      </c>
      <c r="U1300" s="299"/>
      <c r="V1300" s="300" t="e">
        <f>IF(C1300="",NA(),MATCH($B1300&amp;$C1300,'Smelter Look-up'!$J:$J,0))</f>
        <v>#N/A</v>
      </c>
      <c r="W1300" s="301"/>
      <c r="X1300" s="301">
        <f t="shared" ca="1" si="64"/>
        <v>0</v>
      </c>
      <c r="Y1300" s="301"/>
      <c r="Z1300" s="301"/>
      <c r="AB1300" s="303" t="str">
        <f t="shared" si="65"/>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3"/>
        <v/>
      </c>
      <c r="T1301" s="264" t="str">
        <f ca="1">IF(B1301="","",IF(ISERROR(MATCH($J1301,SorP!$B$1:$B$6230,0)),"",INDIRECT("'SorP'!$A$"&amp;MATCH($J1301,SorP!$B$1:$B$6230,0))))</f>
        <v/>
      </c>
      <c r="U1301" s="299"/>
      <c r="V1301" s="300" t="e">
        <f>IF(C1301="",NA(),MATCH($B1301&amp;$C1301,'Smelter Look-up'!$J:$J,0))</f>
        <v>#N/A</v>
      </c>
      <c r="W1301" s="301"/>
      <c r="X1301" s="301">
        <f t="shared" ca="1" si="64"/>
        <v>0</v>
      </c>
      <c r="Y1301" s="301"/>
      <c r="Z1301" s="301"/>
      <c r="AB1301" s="303" t="str">
        <f t="shared" si="65"/>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3"/>
        <v/>
      </c>
      <c r="T1302" s="264" t="str">
        <f ca="1">IF(B1302="","",IF(ISERROR(MATCH($J1302,SorP!$B$1:$B$6230,0)),"",INDIRECT("'SorP'!$A$"&amp;MATCH($J1302,SorP!$B$1:$B$6230,0))))</f>
        <v/>
      </c>
      <c r="U1302" s="299"/>
      <c r="V1302" s="300" t="e">
        <f>IF(C1302="",NA(),MATCH($B1302&amp;$C1302,'Smelter Look-up'!$J:$J,0))</f>
        <v>#N/A</v>
      </c>
      <c r="W1302" s="301"/>
      <c r="X1302" s="301">
        <f t="shared" ca="1" si="64"/>
        <v>0</v>
      </c>
      <c r="Y1302" s="301"/>
      <c r="Z1302" s="301"/>
      <c r="AB1302" s="303" t="str">
        <f t="shared" si="65"/>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3"/>
        <v/>
      </c>
      <c r="T1303" s="264" t="str">
        <f ca="1">IF(B1303="","",IF(ISERROR(MATCH($J1303,SorP!$B$1:$B$6230,0)),"",INDIRECT("'SorP'!$A$"&amp;MATCH($J1303,SorP!$B$1:$B$6230,0))))</f>
        <v/>
      </c>
      <c r="U1303" s="299"/>
      <c r="V1303" s="300" t="e">
        <f>IF(C1303="",NA(),MATCH($B1303&amp;$C1303,'Smelter Look-up'!$J:$J,0))</f>
        <v>#N/A</v>
      </c>
      <c r="W1303" s="301"/>
      <c r="X1303" s="301">
        <f t="shared" ca="1" si="64"/>
        <v>0</v>
      </c>
      <c r="Y1303" s="301"/>
      <c r="Z1303" s="301"/>
      <c r="AB1303" s="303" t="str">
        <f t="shared" si="65"/>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3"/>
        <v/>
      </c>
      <c r="T1304" s="264" t="str">
        <f ca="1">IF(B1304="","",IF(ISERROR(MATCH($J1304,SorP!$B$1:$B$6230,0)),"",INDIRECT("'SorP'!$A$"&amp;MATCH($J1304,SorP!$B$1:$B$6230,0))))</f>
        <v/>
      </c>
      <c r="U1304" s="299"/>
      <c r="V1304" s="300" t="e">
        <f>IF(C1304="",NA(),MATCH($B1304&amp;$C1304,'Smelter Look-up'!$J:$J,0))</f>
        <v>#N/A</v>
      </c>
      <c r="W1304" s="301"/>
      <c r="X1304" s="301">
        <f t="shared" ca="1" si="64"/>
        <v>0</v>
      </c>
      <c r="Y1304" s="301"/>
      <c r="Z1304" s="301"/>
      <c r="AB1304" s="303" t="str">
        <f t="shared" si="65"/>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3"/>
        <v/>
      </c>
      <c r="T1305" s="264" t="str">
        <f ca="1">IF(B1305="","",IF(ISERROR(MATCH($J1305,SorP!$B$1:$B$6230,0)),"",INDIRECT("'SorP'!$A$"&amp;MATCH($J1305,SorP!$B$1:$B$6230,0))))</f>
        <v/>
      </c>
      <c r="U1305" s="299"/>
      <c r="V1305" s="300" t="e">
        <f>IF(C1305="",NA(),MATCH($B1305&amp;$C1305,'Smelter Look-up'!$J:$J,0))</f>
        <v>#N/A</v>
      </c>
      <c r="W1305" s="301"/>
      <c r="X1305" s="301">
        <f t="shared" ca="1" si="64"/>
        <v>0</v>
      </c>
      <c r="Y1305" s="301"/>
      <c r="Z1305" s="301"/>
      <c r="AB1305" s="303" t="str">
        <f t="shared" si="65"/>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3"/>
        <v/>
      </c>
      <c r="T1306" s="264" t="str">
        <f ca="1">IF(B1306="","",IF(ISERROR(MATCH($J1306,SorP!$B$1:$B$6230,0)),"",INDIRECT("'SorP'!$A$"&amp;MATCH($J1306,SorP!$B$1:$B$6230,0))))</f>
        <v/>
      </c>
      <c r="U1306" s="299"/>
      <c r="V1306" s="300" t="e">
        <f>IF(C1306="",NA(),MATCH($B1306&amp;$C1306,'Smelter Look-up'!$J:$J,0))</f>
        <v>#N/A</v>
      </c>
      <c r="W1306" s="301"/>
      <c r="X1306" s="301">
        <f t="shared" ca="1" si="64"/>
        <v>0</v>
      </c>
      <c r="Y1306" s="301"/>
      <c r="Z1306" s="301"/>
      <c r="AB1306" s="303" t="str">
        <f t="shared" si="65"/>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3"/>
        <v/>
      </c>
      <c r="T1307" s="264" t="str">
        <f ca="1">IF(B1307="","",IF(ISERROR(MATCH($J1307,SorP!$B$1:$B$6230,0)),"",INDIRECT("'SorP'!$A$"&amp;MATCH($J1307,SorP!$B$1:$B$6230,0))))</f>
        <v/>
      </c>
      <c r="U1307" s="299"/>
      <c r="V1307" s="300" t="e">
        <f>IF(C1307="",NA(),MATCH($B1307&amp;$C1307,'Smelter Look-up'!$J:$J,0))</f>
        <v>#N/A</v>
      </c>
      <c r="W1307" s="301"/>
      <c r="X1307" s="301">
        <f t="shared" ca="1" si="64"/>
        <v>0</v>
      </c>
      <c r="Y1307" s="301"/>
      <c r="Z1307" s="301"/>
      <c r="AB1307" s="303" t="str">
        <f t="shared" si="65"/>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3"/>
        <v/>
      </c>
      <c r="T1308" s="264" t="str">
        <f ca="1">IF(B1308="","",IF(ISERROR(MATCH($J1308,SorP!$B$1:$B$6230,0)),"",INDIRECT("'SorP'!$A$"&amp;MATCH($J1308,SorP!$B$1:$B$6230,0))))</f>
        <v/>
      </c>
      <c r="U1308" s="299"/>
      <c r="V1308" s="300" t="e">
        <f>IF(C1308="",NA(),MATCH($B1308&amp;$C1308,'Smelter Look-up'!$J:$J,0))</f>
        <v>#N/A</v>
      </c>
      <c r="W1308" s="301"/>
      <c r="X1308" s="301">
        <f t="shared" ca="1" si="64"/>
        <v>0</v>
      </c>
      <c r="Y1308" s="301"/>
      <c r="Z1308" s="301"/>
      <c r="AB1308" s="303" t="str">
        <f t="shared" si="65"/>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3"/>
        <v/>
      </c>
      <c r="T1309" s="264" t="str">
        <f ca="1">IF(B1309="","",IF(ISERROR(MATCH($J1309,SorP!$B$1:$B$6230,0)),"",INDIRECT("'SorP'!$A$"&amp;MATCH($J1309,SorP!$B$1:$B$6230,0))))</f>
        <v/>
      </c>
      <c r="U1309" s="299"/>
      <c r="V1309" s="300" t="e">
        <f>IF(C1309="",NA(),MATCH($B1309&amp;$C1309,'Smelter Look-up'!$J:$J,0))</f>
        <v>#N/A</v>
      </c>
      <c r="W1309" s="301"/>
      <c r="X1309" s="301">
        <f t="shared" ca="1" si="64"/>
        <v>0</v>
      </c>
      <c r="Y1309" s="301"/>
      <c r="Z1309" s="301"/>
      <c r="AB1309" s="303" t="str">
        <f t="shared" si="65"/>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3"/>
        <v/>
      </c>
      <c r="T1310" s="264" t="str">
        <f ca="1">IF(B1310="","",IF(ISERROR(MATCH($J1310,SorP!$B$1:$B$6230,0)),"",INDIRECT("'SorP'!$A$"&amp;MATCH($J1310,SorP!$B$1:$B$6230,0))))</f>
        <v/>
      </c>
      <c r="U1310" s="299"/>
      <c r="V1310" s="300" t="e">
        <f>IF(C1310="",NA(),MATCH($B1310&amp;$C1310,'Smelter Look-up'!$J:$J,0))</f>
        <v>#N/A</v>
      </c>
      <c r="W1310" s="301"/>
      <c r="X1310" s="301">
        <f t="shared" ca="1" si="64"/>
        <v>0</v>
      </c>
      <c r="Y1310" s="301"/>
      <c r="Z1310" s="301"/>
      <c r="AB1310" s="303" t="str">
        <f t="shared" si="65"/>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3"/>
        <v/>
      </c>
      <c r="T1311" s="264" t="str">
        <f ca="1">IF(B1311="","",IF(ISERROR(MATCH($J1311,SorP!$B$1:$B$6230,0)),"",INDIRECT("'SorP'!$A$"&amp;MATCH($J1311,SorP!$B$1:$B$6230,0))))</f>
        <v/>
      </c>
      <c r="U1311" s="299"/>
      <c r="V1311" s="300" t="e">
        <f>IF(C1311="",NA(),MATCH($B1311&amp;$C1311,'Smelter Look-up'!$J:$J,0))</f>
        <v>#N/A</v>
      </c>
      <c r="W1311" s="301"/>
      <c r="X1311" s="301">
        <f t="shared" ca="1" si="64"/>
        <v>0</v>
      </c>
      <c r="Y1311" s="301"/>
      <c r="Z1311" s="301"/>
      <c r="AB1311" s="303" t="str">
        <f t="shared" si="65"/>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3"/>
        <v/>
      </c>
      <c r="T1312" s="264" t="str">
        <f ca="1">IF(B1312="","",IF(ISERROR(MATCH($J1312,SorP!$B$1:$B$6230,0)),"",INDIRECT("'SorP'!$A$"&amp;MATCH($J1312,SorP!$B$1:$B$6230,0))))</f>
        <v/>
      </c>
      <c r="U1312" s="299"/>
      <c r="V1312" s="300" t="e">
        <f>IF(C1312="",NA(),MATCH($B1312&amp;$C1312,'Smelter Look-up'!$J:$J,0))</f>
        <v>#N/A</v>
      </c>
      <c r="W1312" s="301"/>
      <c r="X1312" s="301">
        <f t="shared" ca="1" si="64"/>
        <v>0</v>
      </c>
      <c r="Y1312" s="301"/>
      <c r="Z1312" s="301"/>
      <c r="AB1312" s="303" t="str">
        <f t="shared" si="65"/>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3"/>
        <v/>
      </c>
      <c r="T1313" s="264" t="str">
        <f ca="1">IF(B1313="","",IF(ISERROR(MATCH($J1313,SorP!$B$1:$B$6230,0)),"",INDIRECT("'SorP'!$A$"&amp;MATCH($J1313,SorP!$B$1:$B$6230,0))))</f>
        <v/>
      </c>
      <c r="U1313" s="299"/>
      <c r="V1313" s="300" t="e">
        <f>IF(C1313="",NA(),MATCH($B1313&amp;$C1313,'Smelter Look-up'!$J:$J,0))</f>
        <v>#N/A</v>
      </c>
      <c r="W1313" s="301"/>
      <c r="X1313" s="301">
        <f t="shared" ca="1" si="64"/>
        <v>0</v>
      </c>
      <c r="Y1313" s="301"/>
      <c r="Z1313" s="301"/>
      <c r="AB1313" s="303" t="str">
        <f t="shared" si="65"/>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3"/>
        <v/>
      </c>
      <c r="T1314" s="264" t="str">
        <f ca="1">IF(B1314="","",IF(ISERROR(MATCH($J1314,SorP!$B$1:$B$6230,0)),"",INDIRECT("'SorP'!$A$"&amp;MATCH($J1314,SorP!$B$1:$B$6230,0))))</f>
        <v/>
      </c>
      <c r="U1314" s="299"/>
      <c r="V1314" s="300" t="e">
        <f>IF(C1314="",NA(),MATCH($B1314&amp;$C1314,'Smelter Look-up'!$J:$J,0))</f>
        <v>#N/A</v>
      </c>
      <c r="W1314" s="301"/>
      <c r="X1314" s="301">
        <f t="shared" ca="1" si="64"/>
        <v>0</v>
      </c>
      <c r="Y1314" s="301"/>
      <c r="Z1314" s="301"/>
      <c r="AB1314" s="303" t="str">
        <f t="shared" si="65"/>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3"/>
        <v/>
      </c>
      <c r="T1315" s="264" t="str">
        <f ca="1">IF(B1315="","",IF(ISERROR(MATCH($J1315,SorP!$B$1:$B$6230,0)),"",INDIRECT("'SorP'!$A$"&amp;MATCH($J1315,SorP!$B$1:$B$6230,0))))</f>
        <v/>
      </c>
      <c r="U1315" s="299"/>
      <c r="V1315" s="300" t="e">
        <f>IF(C1315="",NA(),MATCH($B1315&amp;$C1315,'Smelter Look-up'!$J:$J,0))</f>
        <v>#N/A</v>
      </c>
      <c r="W1315" s="301"/>
      <c r="X1315" s="301">
        <f t="shared" ca="1" si="64"/>
        <v>0</v>
      </c>
      <c r="Y1315" s="301"/>
      <c r="Z1315" s="301"/>
      <c r="AB1315" s="303" t="str">
        <f t="shared" si="65"/>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3"/>
        <v/>
      </c>
      <c r="T1316" s="264" t="str">
        <f ca="1">IF(B1316="","",IF(ISERROR(MATCH($J1316,SorP!$B$1:$B$6230,0)),"",INDIRECT("'SorP'!$A$"&amp;MATCH($J1316,SorP!$B$1:$B$6230,0))))</f>
        <v/>
      </c>
      <c r="U1316" s="299"/>
      <c r="V1316" s="300" t="e">
        <f>IF(C1316="",NA(),MATCH($B1316&amp;$C1316,'Smelter Look-up'!$J:$J,0))</f>
        <v>#N/A</v>
      </c>
      <c r="W1316" s="301"/>
      <c r="X1316" s="301">
        <f t="shared" ca="1" si="64"/>
        <v>0</v>
      </c>
      <c r="Y1316" s="301"/>
      <c r="Z1316" s="301"/>
      <c r="AB1316" s="303" t="str">
        <f t="shared" si="65"/>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3"/>
        <v/>
      </c>
      <c r="T1317" s="264" t="str">
        <f ca="1">IF(B1317="","",IF(ISERROR(MATCH($J1317,SorP!$B$1:$B$6230,0)),"",INDIRECT("'SorP'!$A$"&amp;MATCH($J1317,SorP!$B$1:$B$6230,0))))</f>
        <v/>
      </c>
      <c r="U1317" s="299"/>
      <c r="V1317" s="300" t="e">
        <f>IF(C1317="",NA(),MATCH($B1317&amp;$C1317,'Smelter Look-up'!$J:$J,0))</f>
        <v>#N/A</v>
      </c>
      <c r="W1317" s="301"/>
      <c r="X1317" s="301">
        <f t="shared" ca="1" si="64"/>
        <v>0</v>
      </c>
      <c r="Y1317" s="301"/>
      <c r="Z1317" s="301"/>
      <c r="AB1317" s="303" t="str">
        <f t="shared" si="65"/>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3"/>
        <v/>
      </c>
      <c r="T1318" s="264" t="str">
        <f ca="1">IF(B1318="","",IF(ISERROR(MATCH($J1318,SorP!$B$1:$B$6230,0)),"",INDIRECT("'SorP'!$A$"&amp;MATCH($J1318,SorP!$B$1:$B$6230,0))))</f>
        <v/>
      </c>
      <c r="U1318" s="299"/>
      <c r="V1318" s="300" t="e">
        <f>IF(C1318="",NA(),MATCH($B1318&amp;$C1318,'Smelter Look-up'!$J:$J,0))</f>
        <v>#N/A</v>
      </c>
      <c r="W1318" s="301"/>
      <c r="X1318" s="301">
        <f t="shared" ca="1" si="64"/>
        <v>0</v>
      </c>
      <c r="Y1318" s="301"/>
      <c r="Z1318" s="301"/>
      <c r="AB1318" s="303" t="str">
        <f t="shared" si="65"/>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3"/>
        <v/>
      </c>
      <c r="T1319" s="264" t="str">
        <f ca="1">IF(B1319="","",IF(ISERROR(MATCH($J1319,SorP!$B$1:$B$6230,0)),"",INDIRECT("'SorP'!$A$"&amp;MATCH($J1319,SorP!$B$1:$B$6230,0))))</f>
        <v/>
      </c>
      <c r="U1319" s="299"/>
      <c r="V1319" s="300" t="e">
        <f>IF(C1319="",NA(),MATCH($B1319&amp;$C1319,'Smelter Look-up'!$J:$J,0))</f>
        <v>#N/A</v>
      </c>
      <c r="W1319" s="301"/>
      <c r="X1319" s="301">
        <f t="shared" ca="1" si="64"/>
        <v>0</v>
      </c>
      <c r="Y1319" s="301"/>
      <c r="Z1319" s="301"/>
      <c r="AB1319" s="303" t="str">
        <f t="shared" si="65"/>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3"/>
        <v/>
      </c>
      <c r="T1320" s="264" t="str">
        <f ca="1">IF(B1320="","",IF(ISERROR(MATCH($J1320,SorP!$B$1:$B$6230,0)),"",INDIRECT("'SorP'!$A$"&amp;MATCH($J1320,SorP!$B$1:$B$6230,0))))</f>
        <v/>
      </c>
      <c r="U1320" s="299"/>
      <c r="V1320" s="300" t="e">
        <f>IF(C1320="",NA(),MATCH($B1320&amp;$C1320,'Smelter Look-up'!$J:$J,0))</f>
        <v>#N/A</v>
      </c>
      <c r="W1320" s="301"/>
      <c r="X1320" s="301">
        <f t="shared" ca="1" si="64"/>
        <v>0</v>
      </c>
      <c r="Y1320" s="301"/>
      <c r="Z1320" s="301"/>
      <c r="AB1320" s="303" t="str">
        <f t="shared" si="65"/>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3"/>
        <v/>
      </c>
      <c r="T1321" s="264" t="str">
        <f ca="1">IF(B1321="","",IF(ISERROR(MATCH($J1321,SorP!$B$1:$B$6230,0)),"",INDIRECT("'SorP'!$A$"&amp;MATCH($J1321,SorP!$B$1:$B$6230,0))))</f>
        <v/>
      </c>
      <c r="U1321" s="299"/>
      <c r="V1321" s="300" t="e">
        <f>IF(C1321="",NA(),MATCH($B1321&amp;$C1321,'Smelter Look-up'!$J:$J,0))</f>
        <v>#N/A</v>
      </c>
      <c r="W1321" s="301"/>
      <c r="X1321" s="301">
        <f t="shared" ca="1" si="64"/>
        <v>0</v>
      </c>
      <c r="Y1321" s="301"/>
      <c r="Z1321" s="301"/>
      <c r="AB1321" s="303" t="str">
        <f t="shared" si="65"/>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3"/>
        <v/>
      </c>
      <c r="T1322" s="264" t="str">
        <f ca="1">IF(B1322="","",IF(ISERROR(MATCH($J1322,SorP!$B$1:$B$6230,0)),"",INDIRECT("'SorP'!$A$"&amp;MATCH($J1322,SorP!$B$1:$B$6230,0))))</f>
        <v/>
      </c>
      <c r="U1322" s="299"/>
      <c r="V1322" s="300" t="e">
        <f>IF(C1322="",NA(),MATCH($B1322&amp;$C1322,'Smelter Look-up'!$J:$J,0))</f>
        <v>#N/A</v>
      </c>
      <c r="W1322" s="301"/>
      <c r="X1322" s="301">
        <f t="shared" ca="1" si="64"/>
        <v>0</v>
      </c>
      <c r="Y1322" s="301"/>
      <c r="Z1322" s="301"/>
      <c r="AB1322" s="303" t="str">
        <f t="shared" si="65"/>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3"/>
        <v/>
      </c>
      <c r="T1323" s="264" t="str">
        <f ca="1">IF(B1323="","",IF(ISERROR(MATCH($J1323,SorP!$B$1:$B$6230,0)),"",INDIRECT("'SorP'!$A$"&amp;MATCH($J1323,SorP!$B$1:$B$6230,0))))</f>
        <v/>
      </c>
      <c r="U1323" s="299"/>
      <c r="V1323" s="300" t="e">
        <f>IF(C1323="",NA(),MATCH($B1323&amp;$C1323,'Smelter Look-up'!$J:$J,0))</f>
        <v>#N/A</v>
      </c>
      <c r="W1323" s="301"/>
      <c r="X1323" s="301">
        <f t="shared" ca="1" si="64"/>
        <v>0</v>
      </c>
      <c r="Y1323" s="301"/>
      <c r="Z1323" s="301"/>
      <c r="AB1323" s="303" t="str">
        <f t="shared" si="65"/>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3"/>
        <v/>
      </c>
      <c r="T1324" s="264" t="str">
        <f ca="1">IF(B1324="","",IF(ISERROR(MATCH($J1324,SorP!$B$1:$B$6230,0)),"",INDIRECT("'SorP'!$A$"&amp;MATCH($J1324,SorP!$B$1:$B$6230,0))))</f>
        <v/>
      </c>
      <c r="U1324" s="299"/>
      <c r="V1324" s="300" t="e">
        <f>IF(C1324="",NA(),MATCH($B1324&amp;$C1324,'Smelter Look-up'!$J:$J,0))</f>
        <v>#N/A</v>
      </c>
      <c r="W1324" s="301"/>
      <c r="X1324" s="301">
        <f t="shared" ca="1" si="64"/>
        <v>0</v>
      </c>
      <c r="Y1324" s="301"/>
      <c r="Z1324" s="301"/>
      <c r="AB1324" s="303" t="str">
        <f t="shared" si="65"/>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3"/>
        <v/>
      </c>
      <c r="T1325" s="264" t="str">
        <f ca="1">IF(B1325="","",IF(ISERROR(MATCH($J1325,SorP!$B$1:$B$6230,0)),"",INDIRECT("'SorP'!$A$"&amp;MATCH($J1325,SorP!$B$1:$B$6230,0))))</f>
        <v/>
      </c>
      <c r="U1325" s="299"/>
      <c r="V1325" s="300" t="e">
        <f>IF(C1325="",NA(),MATCH($B1325&amp;$C1325,'Smelter Look-up'!$J:$J,0))</f>
        <v>#N/A</v>
      </c>
      <c r="W1325" s="301"/>
      <c r="X1325" s="301">
        <f t="shared" ca="1" si="64"/>
        <v>0</v>
      </c>
      <c r="Y1325" s="301"/>
      <c r="Z1325" s="301"/>
      <c r="AB1325" s="303" t="str">
        <f t="shared" si="65"/>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3"/>
        <v/>
      </c>
      <c r="T1326" s="264" t="str">
        <f ca="1">IF(B1326="","",IF(ISERROR(MATCH($J1326,SorP!$B$1:$B$6230,0)),"",INDIRECT("'SorP'!$A$"&amp;MATCH($J1326,SorP!$B$1:$B$6230,0))))</f>
        <v/>
      </c>
      <c r="U1326" s="299"/>
      <c r="V1326" s="300" t="e">
        <f>IF(C1326="",NA(),MATCH($B1326&amp;$C1326,'Smelter Look-up'!$J:$J,0))</f>
        <v>#N/A</v>
      </c>
      <c r="W1326" s="301"/>
      <c r="X1326" s="301">
        <f t="shared" ca="1" si="64"/>
        <v>0</v>
      </c>
      <c r="Y1326" s="301"/>
      <c r="Z1326" s="301"/>
      <c r="AB1326" s="303" t="str">
        <f t="shared" si="65"/>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3"/>
        <v/>
      </c>
      <c r="T1327" s="264" t="str">
        <f ca="1">IF(B1327="","",IF(ISERROR(MATCH($J1327,SorP!$B$1:$B$6230,0)),"",INDIRECT("'SorP'!$A$"&amp;MATCH($J1327,SorP!$B$1:$B$6230,0))))</f>
        <v/>
      </c>
      <c r="U1327" s="299"/>
      <c r="V1327" s="300" t="e">
        <f>IF(C1327="",NA(),MATCH($B1327&amp;$C1327,'Smelter Look-up'!$J:$J,0))</f>
        <v>#N/A</v>
      </c>
      <c r="W1327" s="301"/>
      <c r="X1327" s="301">
        <f t="shared" ca="1" si="64"/>
        <v>0</v>
      </c>
      <c r="Y1327" s="301"/>
      <c r="Z1327" s="301"/>
      <c r="AB1327" s="303" t="str">
        <f t="shared" si="65"/>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3"/>
        <v/>
      </c>
      <c r="T1328" s="264" t="str">
        <f ca="1">IF(B1328="","",IF(ISERROR(MATCH($J1328,SorP!$B$1:$B$6230,0)),"",INDIRECT("'SorP'!$A$"&amp;MATCH($J1328,SorP!$B$1:$B$6230,0))))</f>
        <v/>
      </c>
      <c r="U1328" s="299"/>
      <c r="V1328" s="300" t="e">
        <f>IF(C1328="",NA(),MATCH($B1328&amp;$C1328,'Smelter Look-up'!$J:$J,0))</f>
        <v>#N/A</v>
      </c>
      <c r="W1328" s="301"/>
      <c r="X1328" s="301">
        <f t="shared" ca="1" si="64"/>
        <v>0</v>
      </c>
      <c r="Y1328" s="301"/>
      <c r="Z1328" s="301"/>
      <c r="AB1328" s="303" t="str">
        <f t="shared" si="65"/>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3"/>
        <v/>
      </c>
      <c r="T1329" s="264" t="str">
        <f ca="1">IF(B1329="","",IF(ISERROR(MATCH($J1329,SorP!$B$1:$B$6230,0)),"",INDIRECT("'SorP'!$A$"&amp;MATCH($J1329,SorP!$B$1:$B$6230,0))))</f>
        <v/>
      </c>
      <c r="U1329" s="299"/>
      <c r="V1329" s="300" t="e">
        <f>IF(C1329="",NA(),MATCH($B1329&amp;$C1329,'Smelter Look-up'!$J:$J,0))</f>
        <v>#N/A</v>
      </c>
      <c r="W1329" s="301"/>
      <c r="X1329" s="301">
        <f t="shared" ca="1" si="64"/>
        <v>0</v>
      </c>
      <c r="Y1329" s="301"/>
      <c r="Z1329" s="301"/>
      <c r="AB1329" s="303" t="str">
        <f t="shared" si="65"/>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3"/>
        <v/>
      </c>
      <c r="T1330" s="264" t="str">
        <f ca="1">IF(B1330="","",IF(ISERROR(MATCH($J1330,SorP!$B$1:$B$6230,0)),"",INDIRECT("'SorP'!$A$"&amp;MATCH($J1330,SorP!$B$1:$B$6230,0))))</f>
        <v/>
      </c>
      <c r="U1330" s="299"/>
      <c r="V1330" s="300" t="e">
        <f>IF(C1330="",NA(),MATCH($B1330&amp;$C1330,'Smelter Look-up'!$J:$J,0))</f>
        <v>#N/A</v>
      </c>
      <c r="W1330" s="301"/>
      <c r="X1330" s="301">
        <f t="shared" ca="1" si="64"/>
        <v>0</v>
      </c>
      <c r="Y1330" s="301"/>
      <c r="Z1330" s="301"/>
      <c r="AB1330" s="303" t="str">
        <f t="shared" si="65"/>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3"/>
        <v/>
      </c>
      <c r="T1331" s="264" t="str">
        <f ca="1">IF(B1331="","",IF(ISERROR(MATCH($J1331,SorP!$B$1:$B$6230,0)),"",INDIRECT("'SorP'!$A$"&amp;MATCH($J1331,SorP!$B$1:$B$6230,0))))</f>
        <v/>
      </c>
      <c r="U1331" s="299"/>
      <c r="V1331" s="300" t="e">
        <f>IF(C1331="",NA(),MATCH($B1331&amp;$C1331,'Smelter Look-up'!$J:$J,0))</f>
        <v>#N/A</v>
      </c>
      <c r="W1331" s="301"/>
      <c r="X1331" s="301">
        <f t="shared" ca="1" si="64"/>
        <v>0</v>
      </c>
      <c r="Y1331" s="301"/>
      <c r="Z1331" s="301"/>
      <c r="AB1331" s="303" t="str">
        <f t="shared" si="65"/>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3"/>
        <v/>
      </c>
      <c r="T1332" s="264" t="str">
        <f ca="1">IF(B1332="","",IF(ISERROR(MATCH($J1332,SorP!$B$1:$B$6230,0)),"",INDIRECT("'SorP'!$A$"&amp;MATCH($J1332,SorP!$B$1:$B$6230,0))))</f>
        <v/>
      </c>
      <c r="U1332" s="299"/>
      <c r="V1332" s="300" t="e">
        <f>IF(C1332="",NA(),MATCH($B1332&amp;$C1332,'Smelter Look-up'!$J:$J,0))</f>
        <v>#N/A</v>
      </c>
      <c r="W1332" s="301"/>
      <c r="X1332" s="301">
        <f t="shared" ca="1" si="64"/>
        <v>0</v>
      </c>
      <c r="Y1332" s="301"/>
      <c r="Z1332" s="301"/>
      <c r="AB1332" s="303" t="str">
        <f t="shared" si="65"/>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3"/>
        <v/>
      </c>
      <c r="T1333" s="264" t="str">
        <f ca="1">IF(B1333="","",IF(ISERROR(MATCH($J1333,SorP!$B$1:$B$6230,0)),"",INDIRECT("'SorP'!$A$"&amp;MATCH($J1333,SorP!$B$1:$B$6230,0))))</f>
        <v/>
      </c>
      <c r="U1333" s="299"/>
      <c r="V1333" s="300" t="e">
        <f>IF(C1333="",NA(),MATCH($B1333&amp;$C1333,'Smelter Look-up'!$J:$J,0))</f>
        <v>#N/A</v>
      </c>
      <c r="W1333" s="301"/>
      <c r="X1333" s="301">
        <f t="shared" ca="1" si="64"/>
        <v>0</v>
      </c>
      <c r="Y1333" s="301"/>
      <c r="Z1333" s="301"/>
      <c r="AB1333" s="303" t="str">
        <f t="shared" si="65"/>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3"/>
        <v/>
      </c>
      <c r="T1334" s="264" t="str">
        <f ca="1">IF(B1334="","",IF(ISERROR(MATCH($J1334,SorP!$B$1:$B$6230,0)),"",INDIRECT("'SorP'!$A$"&amp;MATCH($J1334,SorP!$B$1:$B$6230,0))))</f>
        <v/>
      </c>
      <c r="U1334" s="299"/>
      <c r="V1334" s="300" t="e">
        <f>IF(C1334="",NA(),MATCH($B1334&amp;$C1334,'Smelter Look-up'!$J:$J,0))</f>
        <v>#N/A</v>
      </c>
      <c r="W1334" s="301"/>
      <c r="X1334" s="301">
        <f t="shared" ca="1" si="64"/>
        <v>0</v>
      </c>
      <c r="Y1334" s="301"/>
      <c r="Z1334" s="301"/>
      <c r="AB1334" s="303" t="str">
        <f t="shared" si="65"/>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3"/>
        <v/>
      </c>
      <c r="T1335" s="264" t="str">
        <f ca="1">IF(B1335="","",IF(ISERROR(MATCH($J1335,SorP!$B$1:$B$6230,0)),"",INDIRECT("'SorP'!$A$"&amp;MATCH($J1335,SorP!$B$1:$B$6230,0))))</f>
        <v/>
      </c>
      <c r="U1335" s="299"/>
      <c r="V1335" s="300" t="e">
        <f>IF(C1335="",NA(),MATCH($B1335&amp;$C1335,'Smelter Look-up'!$J:$J,0))</f>
        <v>#N/A</v>
      </c>
      <c r="W1335" s="301"/>
      <c r="X1335" s="301">
        <f t="shared" ca="1" si="64"/>
        <v>0</v>
      </c>
      <c r="Y1335" s="301"/>
      <c r="Z1335" s="301"/>
      <c r="AB1335" s="303" t="str">
        <f t="shared" si="65"/>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3"/>
        <v/>
      </c>
      <c r="T1336" s="264" t="str">
        <f ca="1">IF(B1336="","",IF(ISERROR(MATCH($J1336,SorP!$B$1:$B$6230,0)),"",INDIRECT("'SorP'!$A$"&amp;MATCH($J1336,SorP!$B$1:$B$6230,0))))</f>
        <v/>
      </c>
      <c r="U1336" s="299"/>
      <c r="V1336" s="300" t="e">
        <f>IF(C1336="",NA(),MATCH($B1336&amp;$C1336,'Smelter Look-up'!$J:$J,0))</f>
        <v>#N/A</v>
      </c>
      <c r="W1336" s="301"/>
      <c r="X1336" s="301">
        <f t="shared" ca="1" si="64"/>
        <v>0</v>
      </c>
      <c r="Y1336" s="301"/>
      <c r="Z1336" s="301"/>
      <c r="AB1336" s="303" t="str">
        <f t="shared" si="65"/>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3"/>
        <v/>
      </c>
      <c r="T1337" s="264" t="str">
        <f ca="1">IF(B1337="","",IF(ISERROR(MATCH($J1337,SorP!$B$1:$B$6230,0)),"",INDIRECT("'SorP'!$A$"&amp;MATCH($J1337,SorP!$B$1:$B$6230,0))))</f>
        <v/>
      </c>
      <c r="U1337" s="299"/>
      <c r="V1337" s="300" t="e">
        <f>IF(C1337="",NA(),MATCH($B1337&amp;$C1337,'Smelter Look-up'!$J:$J,0))</f>
        <v>#N/A</v>
      </c>
      <c r="W1337" s="301"/>
      <c r="X1337" s="301">
        <f t="shared" ca="1" si="64"/>
        <v>0</v>
      </c>
      <c r="Y1337" s="301"/>
      <c r="Z1337" s="301"/>
      <c r="AB1337" s="303" t="str">
        <f t="shared" si="65"/>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3"/>
        <v/>
      </c>
      <c r="T1338" s="264" t="str">
        <f ca="1">IF(B1338="","",IF(ISERROR(MATCH($J1338,SorP!$B$1:$B$6230,0)),"",INDIRECT("'SorP'!$A$"&amp;MATCH($J1338,SorP!$B$1:$B$6230,0))))</f>
        <v/>
      </c>
      <c r="U1338" s="299"/>
      <c r="V1338" s="300" t="e">
        <f>IF(C1338="",NA(),MATCH($B1338&amp;$C1338,'Smelter Look-up'!$J:$J,0))</f>
        <v>#N/A</v>
      </c>
      <c r="W1338" s="301"/>
      <c r="X1338" s="301">
        <f t="shared" ca="1" si="64"/>
        <v>0</v>
      </c>
      <c r="Y1338" s="301"/>
      <c r="Z1338" s="301"/>
      <c r="AB1338" s="303" t="str">
        <f t="shared" si="65"/>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3"/>
        <v/>
      </c>
      <c r="T1339" s="264" t="str">
        <f ca="1">IF(B1339="","",IF(ISERROR(MATCH($J1339,SorP!$B$1:$B$6230,0)),"",INDIRECT("'SorP'!$A$"&amp;MATCH($J1339,SorP!$B$1:$B$6230,0))))</f>
        <v/>
      </c>
      <c r="U1339" s="299"/>
      <c r="V1339" s="300" t="e">
        <f>IF(C1339="",NA(),MATCH($B1339&amp;$C1339,'Smelter Look-up'!$J:$J,0))</f>
        <v>#N/A</v>
      </c>
      <c r="W1339" s="301"/>
      <c r="X1339" s="301">
        <f t="shared" ca="1" si="64"/>
        <v>0</v>
      </c>
      <c r="Y1339" s="301"/>
      <c r="Z1339" s="301"/>
      <c r="AB1339" s="303" t="str">
        <f t="shared" si="65"/>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3"/>
        <v/>
      </c>
      <c r="T1340" s="264" t="str">
        <f ca="1">IF(B1340="","",IF(ISERROR(MATCH($J1340,SorP!$B$1:$B$6230,0)),"",INDIRECT("'SorP'!$A$"&amp;MATCH($J1340,SorP!$B$1:$B$6230,0))))</f>
        <v/>
      </c>
      <c r="U1340" s="299"/>
      <c r="V1340" s="300" t="e">
        <f>IF(C1340="",NA(),MATCH($B1340&amp;$C1340,'Smelter Look-up'!$J:$J,0))</f>
        <v>#N/A</v>
      </c>
      <c r="W1340" s="301"/>
      <c r="X1340" s="301">
        <f t="shared" ca="1" si="64"/>
        <v>0</v>
      </c>
      <c r="Y1340" s="301"/>
      <c r="Z1340" s="301"/>
      <c r="AB1340" s="303" t="str">
        <f t="shared" si="65"/>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3"/>
        <v/>
      </c>
      <c r="T1341" s="264" t="str">
        <f ca="1">IF(B1341="","",IF(ISERROR(MATCH($J1341,SorP!$B$1:$B$6230,0)),"",INDIRECT("'SorP'!$A$"&amp;MATCH($J1341,SorP!$B$1:$B$6230,0))))</f>
        <v/>
      </c>
      <c r="U1341" s="299"/>
      <c r="V1341" s="300" t="e">
        <f>IF(C1341="",NA(),MATCH($B1341&amp;$C1341,'Smelter Look-up'!$J:$J,0))</f>
        <v>#N/A</v>
      </c>
      <c r="W1341" s="301"/>
      <c r="X1341" s="301">
        <f t="shared" ca="1" si="64"/>
        <v>0</v>
      </c>
      <c r="Y1341" s="301"/>
      <c r="Z1341" s="301"/>
      <c r="AB1341" s="303" t="str">
        <f t="shared" si="65"/>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3"/>
        <v/>
      </c>
      <c r="T1342" s="264" t="str">
        <f ca="1">IF(B1342="","",IF(ISERROR(MATCH($J1342,SorP!$B$1:$B$6230,0)),"",INDIRECT("'SorP'!$A$"&amp;MATCH($J1342,SorP!$B$1:$B$6230,0))))</f>
        <v/>
      </c>
      <c r="U1342" s="299"/>
      <c r="V1342" s="300" t="e">
        <f>IF(C1342="",NA(),MATCH($B1342&amp;$C1342,'Smelter Look-up'!$J:$J,0))</f>
        <v>#N/A</v>
      </c>
      <c r="W1342" s="301"/>
      <c r="X1342" s="301">
        <f t="shared" ca="1" si="64"/>
        <v>0</v>
      </c>
      <c r="Y1342" s="301"/>
      <c r="Z1342" s="301"/>
      <c r="AB1342" s="303" t="str">
        <f t="shared" si="65"/>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3"/>
        <v/>
      </c>
      <c r="T1343" s="264" t="str">
        <f ca="1">IF(B1343="","",IF(ISERROR(MATCH($J1343,SorP!$B$1:$B$6230,0)),"",INDIRECT("'SorP'!$A$"&amp;MATCH($J1343,SorP!$B$1:$B$6230,0))))</f>
        <v/>
      </c>
      <c r="U1343" s="299"/>
      <c r="V1343" s="300" t="e">
        <f>IF(C1343="",NA(),MATCH($B1343&amp;$C1343,'Smelter Look-up'!$J:$J,0))</f>
        <v>#N/A</v>
      </c>
      <c r="W1343" s="301"/>
      <c r="X1343" s="301">
        <f t="shared" ca="1" si="64"/>
        <v>0</v>
      </c>
      <c r="Y1343" s="301"/>
      <c r="Z1343" s="301"/>
      <c r="AB1343" s="303" t="str">
        <f t="shared" si="65"/>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3"/>
        <v/>
      </c>
      <c r="T1344" s="264" t="str">
        <f ca="1">IF(B1344="","",IF(ISERROR(MATCH($J1344,SorP!$B$1:$B$6230,0)),"",INDIRECT("'SorP'!$A$"&amp;MATCH($J1344,SorP!$B$1:$B$6230,0))))</f>
        <v/>
      </c>
      <c r="U1344" s="299"/>
      <c r="V1344" s="300" t="e">
        <f>IF(C1344="",NA(),MATCH($B1344&amp;$C1344,'Smelter Look-up'!$J:$J,0))</f>
        <v>#N/A</v>
      </c>
      <c r="W1344" s="301"/>
      <c r="X1344" s="301">
        <f t="shared" ca="1" si="64"/>
        <v>0</v>
      </c>
      <c r="Y1344" s="301"/>
      <c r="Z1344" s="301"/>
      <c r="AB1344" s="303" t="str">
        <f t="shared" si="65"/>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3"/>
        <v/>
      </c>
      <c r="T1345" s="264" t="str">
        <f ca="1">IF(B1345="","",IF(ISERROR(MATCH($J1345,SorP!$B$1:$B$6230,0)),"",INDIRECT("'SorP'!$A$"&amp;MATCH($J1345,SorP!$B$1:$B$6230,0))))</f>
        <v/>
      </c>
      <c r="U1345" s="299"/>
      <c r="V1345" s="300" t="e">
        <f>IF(C1345="",NA(),MATCH($B1345&amp;$C1345,'Smelter Look-up'!$J:$J,0))</f>
        <v>#N/A</v>
      </c>
      <c r="W1345" s="301"/>
      <c r="X1345" s="301">
        <f t="shared" ca="1" si="64"/>
        <v>0</v>
      </c>
      <c r="Y1345" s="301"/>
      <c r="Z1345" s="301"/>
      <c r="AB1345" s="303" t="str">
        <f t="shared" si="65"/>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3"/>
        <v/>
      </c>
      <c r="T1346" s="264" t="str">
        <f ca="1">IF(B1346="","",IF(ISERROR(MATCH($J1346,SorP!$B$1:$B$6230,0)),"",INDIRECT("'SorP'!$A$"&amp;MATCH($J1346,SorP!$B$1:$B$6230,0))))</f>
        <v/>
      </c>
      <c r="U1346" s="299"/>
      <c r="V1346" s="300" t="e">
        <f>IF(C1346="",NA(),MATCH($B1346&amp;$C1346,'Smelter Look-up'!$J:$J,0))</f>
        <v>#N/A</v>
      </c>
      <c r="W1346" s="301"/>
      <c r="X1346" s="301">
        <f t="shared" ca="1" si="64"/>
        <v>0</v>
      </c>
      <c r="Y1346" s="301"/>
      <c r="Z1346" s="301"/>
      <c r="AB1346" s="303" t="str">
        <f t="shared" si="65"/>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3"/>
        <v/>
      </c>
      <c r="T1347" s="264" t="str">
        <f ca="1">IF(B1347="","",IF(ISERROR(MATCH($J1347,SorP!$B$1:$B$6230,0)),"",INDIRECT("'SorP'!$A$"&amp;MATCH($J1347,SorP!$B$1:$B$6230,0))))</f>
        <v/>
      </c>
      <c r="U1347" s="299"/>
      <c r="V1347" s="300" t="e">
        <f>IF(C1347="",NA(),MATCH($B1347&amp;$C1347,'Smelter Look-up'!$J:$J,0))</f>
        <v>#N/A</v>
      </c>
      <c r="W1347" s="301"/>
      <c r="X1347" s="301">
        <f t="shared" ca="1" si="64"/>
        <v>0</v>
      </c>
      <c r="Y1347" s="301"/>
      <c r="Z1347" s="301"/>
      <c r="AB1347" s="303" t="str">
        <f t="shared" si="65"/>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3"/>
        <v/>
      </c>
      <c r="T1348" s="264" t="str">
        <f ca="1">IF(B1348="","",IF(ISERROR(MATCH($J1348,SorP!$B$1:$B$6230,0)),"",INDIRECT("'SorP'!$A$"&amp;MATCH($J1348,SorP!$B$1:$B$6230,0))))</f>
        <v/>
      </c>
      <c r="U1348" s="299"/>
      <c r="V1348" s="300" t="e">
        <f>IF(C1348="",NA(),MATCH($B1348&amp;$C1348,'Smelter Look-up'!$J:$J,0))</f>
        <v>#N/A</v>
      </c>
      <c r="W1348" s="301"/>
      <c r="X1348" s="301">
        <f t="shared" ca="1" si="64"/>
        <v>0</v>
      </c>
      <c r="Y1348" s="301"/>
      <c r="Z1348" s="301"/>
      <c r="AB1348" s="303" t="str">
        <f t="shared" si="65"/>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3"/>
        <v/>
      </c>
      <c r="T1349" s="264" t="str">
        <f ca="1">IF(B1349="","",IF(ISERROR(MATCH($J1349,SorP!$B$1:$B$6230,0)),"",INDIRECT("'SorP'!$A$"&amp;MATCH($J1349,SorP!$B$1:$B$6230,0))))</f>
        <v/>
      </c>
      <c r="U1349" s="299"/>
      <c r="V1349" s="300" t="e">
        <f>IF(C1349="",NA(),MATCH($B1349&amp;$C1349,'Smelter Look-up'!$J:$J,0))</f>
        <v>#N/A</v>
      </c>
      <c r="W1349" s="301"/>
      <c r="X1349" s="301">
        <f t="shared" ca="1" si="64"/>
        <v>0</v>
      </c>
      <c r="Y1349" s="301"/>
      <c r="Z1349" s="301"/>
      <c r="AB1349" s="303" t="str">
        <f t="shared" si="65"/>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6">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7">IF(AND(C1350="Smelter not listed",OR(LEN(D1350)=0,LEN(E1350)=0)),1,0)</f>
        <v>0</v>
      </c>
      <c r="Y1350" s="301"/>
      <c r="Z1350" s="301"/>
      <c r="AB1350" s="303" t="str">
        <f t="shared" ref="AB1350:AB1413" si="68">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6"/>
        <v/>
      </c>
      <c r="T1351" s="264" t="str">
        <f ca="1">IF(B1351="","",IF(ISERROR(MATCH($J1351,SorP!$B$1:$B$6230,0)),"",INDIRECT("'SorP'!$A$"&amp;MATCH($J1351,SorP!$B$1:$B$6230,0))))</f>
        <v/>
      </c>
      <c r="U1351" s="299"/>
      <c r="V1351" s="300" t="e">
        <f>IF(C1351="",NA(),MATCH($B1351&amp;$C1351,'Smelter Look-up'!$J:$J,0))</f>
        <v>#N/A</v>
      </c>
      <c r="W1351" s="301"/>
      <c r="X1351" s="301">
        <f t="shared" ca="1" si="67"/>
        <v>0</v>
      </c>
      <c r="Y1351" s="301"/>
      <c r="Z1351" s="301"/>
      <c r="AB1351" s="303" t="str">
        <f t="shared" si="68"/>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6"/>
        <v/>
      </c>
      <c r="T1352" s="264" t="str">
        <f ca="1">IF(B1352="","",IF(ISERROR(MATCH($J1352,SorP!$B$1:$B$6230,0)),"",INDIRECT("'SorP'!$A$"&amp;MATCH($J1352,SorP!$B$1:$B$6230,0))))</f>
        <v/>
      </c>
      <c r="U1352" s="299"/>
      <c r="V1352" s="300" t="e">
        <f>IF(C1352="",NA(),MATCH($B1352&amp;$C1352,'Smelter Look-up'!$J:$J,0))</f>
        <v>#N/A</v>
      </c>
      <c r="W1352" s="301"/>
      <c r="X1352" s="301">
        <f t="shared" ca="1" si="67"/>
        <v>0</v>
      </c>
      <c r="Y1352" s="301"/>
      <c r="Z1352" s="301"/>
      <c r="AB1352" s="303" t="str">
        <f t="shared" si="68"/>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6"/>
        <v/>
      </c>
      <c r="T1353" s="264" t="str">
        <f ca="1">IF(B1353="","",IF(ISERROR(MATCH($J1353,SorP!$B$1:$B$6230,0)),"",INDIRECT("'SorP'!$A$"&amp;MATCH($J1353,SorP!$B$1:$B$6230,0))))</f>
        <v/>
      </c>
      <c r="U1353" s="299"/>
      <c r="V1353" s="300" t="e">
        <f>IF(C1353="",NA(),MATCH($B1353&amp;$C1353,'Smelter Look-up'!$J:$J,0))</f>
        <v>#N/A</v>
      </c>
      <c r="W1353" s="301"/>
      <c r="X1353" s="301">
        <f t="shared" ca="1" si="67"/>
        <v>0</v>
      </c>
      <c r="Y1353" s="301"/>
      <c r="Z1353" s="301"/>
      <c r="AB1353" s="303" t="str">
        <f t="shared" si="68"/>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6"/>
        <v/>
      </c>
      <c r="T1354" s="264" t="str">
        <f ca="1">IF(B1354="","",IF(ISERROR(MATCH($J1354,SorP!$B$1:$B$6230,0)),"",INDIRECT("'SorP'!$A$"&amp;MATCH($J1354,SorP!$B$1:$B$6230,0))))</f>
        <v/>
      </c>
      <c r="U1354" s="299"/>
      <c r="V1354" s="300" t="e">
        <f>IF(C1354="",NA(),MATCH($B1354&amp;$C1354,'Smelter Look-up'!$J:$J,0))</f>
        <v>#N/A</v>
      </c>
      <c r="W1354" s="301"/>
      <c r="X1354" s="301">
        <f t="shared" ca="1" si="67"/>
        <v>0</v>
      </c>
      <c r="Y1354" s="301"/>
      <c r="Z1354" s="301"/>
      <c r="AB1354" s="303" t="str">
        <f t="shared" si="68"/>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6"/>
        <v/>
      </c>
      <c r="T1355" s="264" t="str">
        <f ca="1">IF(B1355="","",IF(ISERROR(MATCH($J1355,SorP!$B$1:$B$6230,0)),"",INDIRECT("'SorP'!$A$"&amp;MATCH($J1355,SorP!$B$1:$B$6230,0))))</f>
        <v/>
      </c>
      <c r="U1355" s="299"/>
      <c r="V1355" s="300" t="e">
        <f>IF(C1355="",NA(),MATCH($B1355&amp;$C1355,'Smelter Look-up'!$J:$J,0))</f>
        <v>#N/A</v>
      </c>
      <c r="W1355" s="301"/>
      <c r="X1355" s="301">
        <f t="shared" ca="1" si="67"/>
        <v>0</v>
      </c>
      <c r="Y1355" s="301"/>
      <c r="Z1355" s="301"/>
      <c r="AB1355" s="303" t="str">
        <f t="shared" si="68"/>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6"/>
        <v/>
      </c>
      <c r="T1356" s="264" t="str">
        <f ca="1">IF(B1356="","",IF(ISERROR(MATCH($J1356,SorP!$B$1:$B$6230,0)),"",INDIRECT("'SorP'!$A$"&amp;MATCH($J1356,SorP!$B$1:$B$6230,0))))</f>
        <v/>
      </c>
      <c r="U1356" s="299"/>
      <c r="V1356" s="300" t="e">
        <f>IF(C1356="",NA(),MATCH($B1356&amp;$C1356,'Smelter Look-up'!$J:$J,0))</f>
        <v>#N/A</v>
      </c>
      <c r="W1356" s="301"/>
      <c r="X1356" s="301">
        <f t="shared" ca="1" si="67"/>
        <v>0</v>
      </c>
      <c r="Y1356" s="301"/>
      <c r="Z1356" s="301"/>
      <c r="AB1356" s="303" t="str">
        <f t="shared" si="68"/>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6"/>
        <v/>
      </c>
      <c r="T1357" s="264" t="str">
        <f ca="1">IF(B1357="","",IF(ISERROR(MATCH($J1357,SorP!$B$1:$B$6230,0)),"",INDIRECT("'SorP'!$A$"&amp;MATCH($J1357,SorP!$B$1:$B$6230,0))))</f>
        <v/>
      </c>
      <c r="U1357" s="299"/>
      <c r="V1357" s="300" t="e">
        <f>IF(C1357="",NA(),MATCH($B1357&amp;$C1357,'Smelter Look-up'!$J:$J,0))</f>
        <v>#N/A</v>
      </c>
      <c r="W1357" s="301"/>
      <c r="X1357" s="301">
        <f t="shared" ca="1" si="67"/>
        <v>0</v>
      </c>
      <c r="Y1357" s="301"/>
      <c r="Z1357" s="301"/>
      <c r="AB1357" s="303" t="str">
        <f t="shared" si="68"/>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6"/>
        <v/>
      </c>
      <c r="T1358" s="264" t="str">
        <f ca="1">IF(B1358="","",IF(ISERROR(MATCH($J1358,SorP!$B$1:$B$6230,0)),"",INDIRECT("'SorP'!$A$"&amp;MATCH($J1358,SorP!$B$1:$B$6230,0))))</f>
        <v/>
      </c>
      <c r="U1358" s="299"/>
      <c r="V1358" s="300" t="e">
        <f>IF(C1358="",NA(),MATCH($B1358&amp;$C1358,'Smelter Look-up'!$J:$J,0))</f>
        <v>#N/A</v>
      </c>
      <c r="W1358" s="301"/>
      <c r="X1358" s="301">
        <f t="shared" ca="1" si="67"/>
        <v>0</v>
      </c>
      <c r="Y1358" s="301"/>
      <c r="Z1358" s="301"/>
      <c r="AB1358" s="303" t="str">
        <f t="shared" si="68"/>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6"/>
        <v/>
      </c>
      <c r="T1359" s="264" t="str">
        <f ca="1">IF(B1359="","",IF(ISERROR(MATCH($J1359,SorP!$B$1:$B$6230,0)),"",INDIRECT("'SorP'!$A$"&amp;MATCH($J1359,SorP!$B$1:$B$6230,0))))</f>
        <v/>
      </c>
      <c r="U1359" s="299"/>
      <c r="V1359" s="300" t="e">
        <f>IF(C1359="",NA(),MATCH($B1359&amp;$C1359,'Smelter Look-up'!$J:$J,0))</f>
        <v>#N/A</v>
      </c>
      <c r="W1359" s="301"/>
      <c r="X1359" s="301">
        <f t="shared" ca="1" si="67"/>
        <v>0</v>
      </c>
      <c r="Y1359" s="301"/>
      <c r="Z1359" s="301"/>
      <c r="AB1359" s="303" t="str">
        <f t="shared" si="68"/>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6"/>
        <v/>
      </c>
      <c r="T1360" s="264" t="str">
        <f ca="1">IF(B1360="","",IF(ISERROR(MATCH($J1360,SorP!$B$1:$B$6230,0)),"",INDIRECT("'SorP'!$A$"&amp;MATCH($J1360,SorP!$B$1:$B$6230,0))))</f>
        <v/>
      </c>
      <c r="U1360" s="299"/>
      <c r="V1360" s="300" t="e">
        <f>IF(C1360="",NA(),MATCH($B1360&amp;$C1360,'Smelter Look-up'!$J:$J,0))</f>
        <v>#N/A</v>
      </c>
      <c r="W1360" s="301"/>
      <c r="X1360" s="301">
        <f t="shared" ca="1" si="67"/>
        <v>0</v>
      </c>
      <c r="Y1360" s="301"/>
      <c r="Z1360" s="301"/>
      <c r="AB1360" s="303" t="str">
        <f t="shared" si="68"/>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6"/>
        <v/>
      </c>
      <c r="T1361" s="264" t="str">
        <f ca="1">IF(B1361="","",IF(ISERROR(MATCH($J1361,SorP!$B$1:$B$6230,0)),"",INDIRECT("'SorP'!$A$"&amp;MATCH($J1361,SorP!$B$1:$B$6230,0))))</f>
        <v/>
      </c>
      <c r="U1361" s="299"/>
      <c r="V1361" s="300" t="e">
        <f>IF(C1361="",NA(),MATCH($B1361&amp;$C1361,'Smelter Look-up'!$J:$J,0))</f>
        <v>#N/A</v>
      </c>
      <c r="W1361" s="301"/>
      <c r="X1361" s="301">
        <f t="shared" ca="1" si="67"/>
        <v>0</v>
      </c>
      <c r="Y1361" s="301"/>
      <c r="Z1361" s="301"/>
      <c r="AB1361" s="303" t="str">
        <f t="shared" si="68"/>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6"/>
        <v/>
      </c>
      <c r="T1362" s="264" t="str">
        <f ca="1">IF(B1362="","",IF(ISERROR(MATCH($J1362,SorP!$B$1:$B$6230,0)),"",INDIRECT("'SorP'!$A$"&amp;MATCH($J1362,SorP!$B$1:$B$6230,0))))</f>
        <v/>
      </c>
      <c r="U1362" s="299"/>
      <c r="V1362" s="300" t="e">
        <f>IF(C1362="",NA(),MATCH($B1362&amp;$C1362,'Smelter Look-up'!$J:$J,0))</f>
        <v>#N/A</v>
      </c>
      <c r="W1362" s="301"/>
      <c r="X1362" s="301">
        <f t="shared" ca="1" si="67"/>
        <v>0</v>
      </c>
      <c r="Y1362" s="301"/>
      <c r="Z1362" s="301"/>
      <c r="AB1362" s="303" t="str">
        <f t="shared" si="68"/>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6"/>
        <v/>
      </c>
      <c r="T1363" s="264" t="str">
        <f ca="1">IF(B1363="","",IF(ISERROR(MATCH($J1363,SorP!$B$1:$B$6230,0)),"",INDIRECT("'SorP'!$A$"&amp;MATCH($J1363,SorP!$B$1:$B$6230,0))))</f>
        <v/>
      </c>
      <c r="U1363" s="299"/>
      <c r="V1363" s="300" t="e">
        <f>IF(C1363="",NA(),MATCH($B1363&amp;$C1363,'Smelter Look-up'!$J:$J,0))</f>
        <v>#N/A</v>
      </c>
      <c r="W1363" s="301"/>
      <c r="X1363" s="301">
        <f t="shared" ca="1" si="67"/>
        <v>0</v>
      </c>
      <c r="Y1363" s="301"/>
      <c r="Z1363" s="301"/>
      <c r="AB1363" s="303" t="str">
        <f t="shared" si="68"/>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6"/>
        <v/>
      </c>
      <c r="T1364" s="264" t="str">
        <f ca="1">IF(B1364="","",IF(ISERROR(MATCH($J1364,SorP!$B$1:$B$6230,0)),"",INDIRECT("'SorP'!$A$"&amp;MATCH($J1364,SorP!$B$1:$B$6230,0))))</f>
        <v/>
      </c>
      <c r="U1364" s="299"/>
      <c r="V1364" s="300" t="e">
        <f>IF(C1364="",NA(),MATCH($B1364&amp;$C1364,'Smelter Look-up'!$J:$J,0))</f>
        <v>#N/A</v>
      </c>
      <c r="W1364" s="301"/>
      <c r="X1364" s="301">
        <f t="shared" ca="1" si="67"/>
        <v>0</v>
      </c>
      <c r="Y1364" s="301"/>
      <c r="Z1364" s="301"/>
      <c r="AB1364" s="303" t="str">
        <f t="shared" si="68"/>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6"/>
        <v/>
      </c>
      <c r="T1365" s="264" t="str">
        <f ca="1">IF(B1365="","",IF(ISERROR(MATCH($J1365,SorP!$B$1:$B$6230,0)),"",INDIRECT("'SorP'!$A$"&amp;MATCH($J1365,SorP!$B$1:$B$6230,0))))</f>
        <v/>
      </c>
      <c r="U1365" s="299"/>
      <c r="V1365" s="300" t="e">
        <f>IF(C1365="",NA(),MATCH($B1365&amp;$C1365,'Smelter Look-up'!$J:$J,0))</f>
        <v>#N/A</v>
      </c>
      <c r="W1365" s="301"/>
      <c r="X1365" s="301">
        <f t="shared" ca="1" si="67"/>
        <v>0</v>
      </c>
      <c r="Y1365" s="301"/>
      <c r="Z1365" s="301"/>
      <c r="AB1365" s="303" t="str">
        <f t="shared" si="68"/>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6"/>
        <v/>
      </c>
      <c r="T1366" s="264" t="str">
        <f ca="1">IF(B1366="","",IF(ISERROR(MATCH($J1366,SorP!$B$1:$B$6230,0)),"",INDIRECT("'SorP'!$A$"&amp;MATCH($J1366,SorP!$B$1:$B$6230,0))))</f>
        <v/>
      </c>
      <c r="U1366" s="299"/>
      <c r="V1366" s="300" t="e">
        <f>IF(C1366="",NA(),MATCH($B1366&amp;$C1366,'Smelter Look-up'!$J:$J,0))</f>
        <v>#N/A</v>
      </c>
      <c r="W1366" s="301"/>
      <c r="X1366" s="301">
        <f t="shared" ca="1" si="67"/>
        <v>0</v>
      </c>
      <c r="Y1366" s="301"/>
      <c r="Z1366" s="301"/>
      <c r="AB1366" s="303" t="str">
        <f t="shared" si="68"/>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6"/>
        <v/>
      </c>
      <c r="T1367" s="264" t="str">
        <f ca="1">IF(B1367="","",IF(ISERROR(MATCH($J1367,SorP!$B$1:$B$6230,0)),"",INDIRECT("'SorP'!$A$"&amp;MATCH($J1367,SorP!$B$1:$B$6230,0))))</f>
        <v/>
      </c>
      <c r="U1367" s="299"/>
      <c r="V1367" s="300" t="e">
        <f>IF(C1367="",NA(),MATCH($B1367&amp;$C1367,'Smelter Look-up'!$J:$J,0))</f>
        <v>#N/A</v>
      </c>
      <c r="W1367" s="301"/>
      <c r="X1367" s="301">
        <f t="shared" ca="1" si="67"/>
        <v>0</v>
      </c>
      <c r="Y1367" s="301"/>
      <c r="Z1367" s="301"/>
      <c r="AB1367" s="303" t="str">
        <f t="shared" si="68"/>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6"/>
        <v/>
      </c>
      <c r="T1368" s="264" t="str">
        <f ca="1">IF(B1368="","",IF(ISERROR(MATCH($J1368,SorP!$B$1:$B$6230,0)),"",INDIRECT("'SorP'!$A$"&amp;MATCH($J1368,SorP!$B$1:$B$6230,0))))</f>
        <v/>
      </c>
      <c r="U1368" s="299"/>
      <c r="V1368" s="300" t="e">
        <f>IF(C1368="",NA(),MATCH($B1368&amp;$C1368,'Smelter Look-up'!$J:$J,0))</f>
        <v>#N/A</v>
      </c>
      <c r="W1368" s="301"/>
      <c r="X1368" s="301">
        <f t="shared" ca="1" si="67"/>
        <v>0</v>
      </c>
      <c r="Y1368" s="301"/>
      <c r="Z1368" s="301"/>
      <c r="AB1368" s="303" t="str">
        <f t="shared" si="68"/>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6"/>
        <v/>
      </c>
      <c r="T1369" s="264" t="str">
        <f ca="1">IF(B1369="","",IF(ISERROR(MATCH($J1369,SorP!$B$1:$B$6230,0)),"",INDIRECT("'SorP'!$A$"&amp;MATCH($J1369,SorP!$B$1:$B$6230,0))))</f>
        <v/>
      </c>
      <c r="U1369" s="299"/>
      <c r="V1369" s="300" t="e">
        <f>IF(C1369="",NA(),MATCH($B1369&amp;$C1369,'Smelter Look-up'!$J:$J,0))</f>
        <v>#N/A</v>
      </c>
      <c r="W1369" s="301"/>
      <c r="X1369" s="301">
        <f t="shared" ca="1" si="67"/>
        <v>0</v>
      </c>
      <c r="Y1369" s="301"/>
      <c r="Z1369" s="301"/>
      <c r="AB1369" s="303" t="str">
        <f t="shared" si="68"/>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6"/>
        <v/>
      </c>
      <c r="T1370" s="264" t="str">
        <f ca="1">IF(B1370="","",IF(ISERROR(MATCH($J1370,SorP!$B$1:$B$6230,0)),"",INDIRECT("'SorP'!$A$"&amp;MATCH($J1370,SorP!$B$1:$B$6230,0))))</f>
        <v/>
      </c>
      <c r="U1370" s="299"/>
      <c r="V1370" s="300" t="e">
        <f>IF(C1370="",NA(),MATCH($B1370&amp;$C1370,'Smelter Look-up'!$J:$J,0))</f>
        <v>#N/A</v>
      </c>
      <c r="W1370" s="301"/>
      <c r="X1370" s="301">
        <f t="shared" ca="1" si="67"/>
        <v>0</v>
      </c>
      <c r="Y1370" s="301"/>
      <c r="Z1370" s="301"/>
      <c r="AB1370" s="303" t="str">
        <f t="shared" si="68"/>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6"/>
        <v/>
      </c>
      <c r="T1371" s="264" t="str">
        <f ca="1">IF(B1371="","",IF(ISERROR(MATCH($J1371,SorP!$B$1:$B$6230,0)),"",INDIRECT("'SorP'!$A$"&amp;MATCH($J1371,SorP!$B$1:$B$6230,0))))</f>
        <v/>
      </c>
      <c r="U1371" s="299"/>
      <c r="V1371" s="300" t="e">
        <f>IF(C1371="",NA(),MATCH($B1371&amp;$C1371,'Smelter Look-up'!$J:$J,0))</f>
        <v>#N/A</v>
      </c>
      <c r="W1371" s="301"/>
      <c r="X1371" s="301">
        <f t="shared" ca="1" si="67"/>
        <v>0</v>
      </c>
      <c r="Y1371" s="301"/>
      <c r="Z1371" s="301"/>
      <c r="AB1371" s="303" t="str">
        <f t="shared" si="68"/>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6"/>
        <v/>
      </c>
      <c r="T1372" s="264" t="str">
        <f ca="1">IF(B1372="","",IF(ISERROR(MATCH($J1372,SorP!$B$1:$B$6230,0)),"",INDIRECT("'SorP'!$A$"&amp;MATCH($J1372,SorP!$B$1:$B$6230,0))))</f>
        <v/>
      </c>
      <c r="U1372" s="299"/>
      <c r="V1372" s="300" t="e">
        <f>IF(C1372="",NA(),MATCH($B1372&amp;$C1372,'Smelter Look-up'!$J:$J,0))</f>
        <v>#N/A</v>
      </c>
      <c r="W1372" s="301"/>
      <c r="X1372" s="301">
        <f t="shared" ca="1" si="67"/>
        <v>0</v>
      </c>
      <c r="Y1372" s="301"/>
      <c r="Z1372" s="301"/>
      <c r="AB1372" s="303" t="str">
        <f t="shared" si="68"/>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6"/>
        <v/>
      </c>
      <c r="T1373" s="264" t="str">
        <f ca="1">IF(B1373="","",IF(ISERROR(MATCH($J1373,SorP!$B$1:$B$6230,0)),"",INDIRECT("'SorP'!$A$"&amp;MATCH($J1373,SorP!$B$1:$B$6230,0))))</f>
        <v/>
      </c>
      <c r="U1373" s="299"/>
      <c r="V1373" s="300" t="e">
        <f>IF(C1373="",NA(),MATCH($B1373&amp;$C1373,'Smelter Look-up'!$J:$J,0))</f>
        <v>#N/A</v>
      </c>
      <c r="W1373" s="301"/>
      <c r="X1373" s="301">
        <f t="shared" ca="1" si="67"/>
        <v>0</v>
      </c>
      <c r="Y1373" s="301"/>
      <c r="Z1373" s="301"/>
      <c r="AB1373" s="303" t="str">
        <f t="shared" si="68"/>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6"/>
        <v/>
      </c>
      <c r="T1374" s="264" t="str">
        <f ca="1">IF(B1374="","",IF(ISERROR(MATCH($J1374,SorP!$B$1:$B$6230,0)),"",INDIRECT("'SorP'!$A$"&amp;MATCH($J1374,SorP!$B$1:$B$6230,0))))</f>
        <v/>
      </c>
      <c r="U1374" s="299"/>
      <c r="V1374" s="300" t="e">
        <f>IF(C1374="",NA(),MATCH($B1374&amp;$C1374,'Smelter Look-up'!$J:$J,0))</f>
        <v>#N/A</v>
      </c>
      <c r="W1374" s="301"/>
      <c r="X1374" s="301">
        <f t="shared" ca="1" si="67"/>
        <v>0</v>
      </c>
      <c r="Y1374" s="301"/>
      <c r="Z1374" s="301"/>
      <c r="AB1374" s="303" t="str">
        <f t="shared" si="68"/>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6"/>
        <v/>
      </c>
      <c r="T1375" s="264" t="str">
        <f ca="1">IF(B1375="","",IF(ISERROR(MATCH($J1375,SorP!$B$1:$B$6230,0)),"",INDIRECT("'SorP'!$A$"&amp;MATCH($J1375,SorP!$B$1:$B$6230,0))))</f>
        <v/>
      </c>
      <c r="U1375" s="299"/>
      <c r="V1375" s="300" t="e">
        <f>IF(C1375="",NA(),MATCH($B1375&amp;$C1375,'Smelter Look-up'!$J:$J,0))</f>
        <v>#N/A</v>
      </c>
      <c r="W1375" s="301"/>
      <c r="X1375" s="301">
        <f t="shared" ca="1" si="67"/>
        <v>0</v>
      </c>
      <c r="Y1375" s="301"/>
      <c r="Z1375" s="301"/>
      <c r="AB1375" s="303" t="str">
        <f t="shared" si="68"/>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6"/>
        <v/>
      </c>
      <c r="T1376" s="264" t="str">
        <f ca="1">IF(B1376="","",IF(ISERROR(MATCH($J1376,SorP!$B$1:$B$6230,0)),"",INDIRECT("'SorP'!$A$"&amp;MATCH($J1376,SorP!$B$1:$B$6230,0))))</f>
        <v/>
      </c>
      <c r="U1376" s="299"/>
      <c r="V1376" s="300" t="e">
        <f>IF(C1376="",NA(),MATCH($B1376&amp;$C1376,'Smelter Look-up'!$J:$J,0))</f>
        <v>#N/A</v>
      </c>
      <c r="W1376" s="301"/>
      <c r="X1376" s="301">
        <f t="shared" ca="1" si="67"/>
        <v>0</v>
      </c>
      <c r="Y1376" s="301"/>
      <c r="Z1376" s="301"/>
      <c r="AB1376" s="303" t="str">
        <f t="shared" si="68"/>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6"/>
        <v/>
      </c>
      <c r="T1377" s="264" t="str">
        <f ca="1">IF(B1377="","",IF(ISERROR(MATCH($J1377,SorP!$B$1:$B$6230,0)),"",INDIRECT("'SorP'!$A$"&amp;MATCH($J1377,SorP!$B$1:$B$6230,0))))</f>
        <v/>
      </c>
      <c r="U1377" s="299"/>
      <c r="V1377" s="300" t="e">
        <f>IF(C1377="",NA(),MATCH($B1377&amp;$C1377,'Smelter Look-up'!$J:$J,0))</f>
        <v>#N/A</v>
      </c>
      <c r="W1377" s="301"/>
      <c r="X1377" s="301">
        <f t="shared" ca="1" si="67"/>
        <v>0</v>
      </c>
      <c r="Y1377" s="301"/>
      <c r="Z1377" s="301"/>
      <c r="AB1377" s="303" t="str">
        <f t="shared" si="68"/>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6"/>
        <v/>
      </c>
      <c r="T1378" s="264" t="str">
        <f ca="1">IF(B1378="","",IF(ISERROR(MATCH($J1378,SorP!$B$1:$B$6230,0)),"",INDIRECT("'SorP'!$A$"&amp;MATCH($J1378,SorP!$B$1:$B$6230,0))))</f>
        <v/>
      </c>
      <c r="U1378" s="299"/>
      <c r="V1378" s="300" t="e">
        <f>IF(C1378="",NA(),MATCH($B1378&amp;$C1378,'Smelter Look-up'!$J:$J,0))</f>
        <v>#N/A</v>
      </c>
      <c r="W1378" s="301"/>
      <c r="X1378" s="301">
        <f t="shared" ca="1" si="67"/>
        <v>0</v>
      </c>
      <c r="Y1378" s="301"/>
      <c r="Z1378" s="301"/>
      <c r="AB1378" s="303" t="str">
        <f t="shared" si="68"/>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6"/>
        <v/>
      </c>
      <c r="T1379" s="264" t="str">
        <f ca="1">IF(B1379="","",IF(ISERROR(MATCH($J1379,SorP!$B$1:$B$6230,0)),"",INDIRECT("'SorP'!$A$"&amp;MATCH($J1379,SorP!$B$1:$B$6230,0))))</f>
        <v/>
      </c>
      <c r="U1379" s="299"/>
      <c r="V1379" s="300" t="e">
        <f>IF(C1379="",NA(),MATCH($B1379&amp;$C1379,'Smelter Look-up'!$J:$J,0))</f>
        <v>#N/A</v>
      </c>
      <c r="W1379" s="301"/>
      <c r="X1379" s="301">
        <f t="shared" ca="1" si="67"/>
        <v>0</v>
      </c>
      <c r="Y1379" s="301"/>
      <c r="Z1379" s="301"/>
      <c r="AB1379" s="303" t="str">
        <f t="shared" si="68"/>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6"/>
        <v/>
      </c>
      <c r="T1380" s="264" t="str">
        <f ca="1">IF(B1380="","",IF(ISERROR(MATCH($J1380,SorP!$B$1:$B$6230,0)),"",INDIRECT("'SorP'!$A$"&amp;MATCH($J1380,SorP!$B$1:$B$6230,0))))</f>
        <v/>
      </c>
      <c r="U1380" s="299"/>
      <c r="V1380" s="300" t="e">
        <f>IF(C1380="",NA(),MATCH($B1380&amp;$C1380,'Smelter Look-up'!$J:$J,0))</f>
        <v>#N/A</v>
      </c>
      <c r="W1380" s="301"/>
      <c r="X1380" s="301">
        <f t="shared" ca="1" si="67"/>
        <v>0</v>
      </c>
      <c r="Y1380" s="301"/>
      <c r="Z1380" s="301"/>
      <c r="AB1380" s="303" t="str">
        <f t="shared" si="68"/>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6"/>
        <v/>
      </c>
      <c r="T1381" s="264" t="str">
        <f ca="1">IF(B1381="","",IF(ISERROR(MATCH($J1381,SorP!$B$1:$B$6230,0)),"",INDIRECT("'SorP'!$A$"&amp;MATCH($J1381,SorP!$B$1:$B$6230,0))))</f>
        <v/>
      </c>
      <c r="U1381" s="299"/>
      <c r="V1381" s="300" t="e">
        <f>IF(C1381="",NA(),MATCH($B1381&amp;$C1381,'Smelter Look-up'!$J:$J,0))</f>
        <v>#N/A</v>
      </c>
      <c r="W1381" s="301"/>
      <c r="X1381" s="301">
        <f t="shared" ca="1" si="67"/>
        <v>0</v>
      </c>
      <c r="Y1381" s="301"/>
      <c r="Z1381" s="301"/>
      <c r="AB1381" s="303" t="str">
        <f t="shared" si="68"/>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6"/>
        <v/>
      </c>
      <c r="T1382" s="264" t="str">
        <f ca="1">IF(B1382="","",IF(ISERROR(MATCH($J1382,SorP!$B$1:$B$6230,0)),"",INDIRECT("'SorP'!$A$"&amp;MATCH($J1382,SorP!$B$1:$B$6230,0))))</f>
        <v/>
      </c>
      <c r="U1382" s="299"/>
      <c r="V1382" s="300" t="e">
        <f>IF(C1382="",NA(),MATCH($B1382&amp;$C1382,'Smelter Look-up'!$J:$J,0))</f>
        <v>#N/A</v>
      </c>
      <c r="W1382" s="301"/>
      <c r="X1382" s="301">
        <f t="shared" ca="1" si="67"/>
        <v>0</v>
      </c>
      <c r="Y1382" s="301"/>
      <c r="Z1382" s="301"/>
      <c r="AB1382" s="303" t="str">
        <f t="shared" si="68"/>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6"/>
        <v/>
      </c>
      <c r="T1383" s="264" t="str">
        <f ca="1">IF(B1383="","",IF(ISERROR(MATCH($J1383,SorP!$B$1:$B$6230,0)),"",INDIRECT("'SorP'!$A$"&amp;MATCH($J1383,SorP!$B$1:$B$6230,0))))</f>
        <v/>
      </c>
      <c r="U1383" s="299"/>
      <c r="V1383" s="300" t="e">
        <f>IF(C1383="",NA(),MATCH($B1383&amp;$C1383,'Smelter Look-up'!$J:$J,0))</f>
        <v>#N/A</v>
      </c>
      <c r="W1383" s="301"/>
      <c r="X1383" s="301">
        <f t="shared" ca="1" si="67"/>
        <v>0</v>
      </c>
      <c r="Y1383" s="301"/>
      <c r="Z1383" s="301"/>
      <c r="AB1383" s="303" t="str">
        <f t="shared" si="68"/>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6"/>
        <v/>
      </c>
      <c r="T1384" s="264" t="str">
        <f ca="1">IF(B1384="","",IF(ISERROR(MATCH($J1384,SorP!$B$1:$B$6230,0)),"",INDIRECT("'SorP'!$A$"&amp;MATCH($J1384,SorP!$B$1:$B$6230,0))))</f>
        <v/>
      </c>
      <c r="U1384" s="299"/>
      <c r="V1384" s="300" t="e">
        <f>IF(C1384="",NA(),MATCH($B1384&amp;$C1384,'Smelter Look-up'!$J:$J,0))</f>
        <v>#N/A</v>
      </c>
      <c r="W1384" s="301"/>
      <c r="X1384" s="301">
        <f t="shared" ca="1" si="67"/>
        <v>0</v>
      </c>
      <c r="Y1384" s="301"/>
      <c r="Z1384" s="301"/>
      <c r="AB1384" s="303" t="str">
        <f t="shared" si="68"/>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6"/>
        <v/>
      </c>
      <c r="T1385" s="264" t="str">
        <f ca="1">IF(B1385="","",IF(ISERROR(MATCH($J1385,SorP!$B$1:$B$6230,0)),"",INDIRECT("'SorP'!$A$"&amp;MATCH($J1385,SorP!$B$1:$B$6230,0))))</f>
        <v/>
      </c>
      <c r="U1385" s="299"/>
      <c r="V1385" s="300" t="e">
        <f>IF(C1385="",NA(),MATCH($B1385&amp;$C1385,'Smelter Look-up'!$J:$J,0))</f>
        <v>#N/A</v>
      </c>
      <c r="W1385" s="301"/>
      <c r="X1385" s="301">
        <f t="shared" ca="1" si="67"/>
        <v>0</v>
      </c>
      <c r="Y1385" s="301"/>
      <c r="Z1385" s="301"/>
      <c r="AB1385" s="303" t="str">
        <f t="shared" si="68"/>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6"/>
        <v/>
      </c>
      <c r="T1386" s="264" t="str">
        <f ca="1">IF(B1386="","",IF(ISERROR(MATCH($J1386,SorP!$B$1:$B$6230,0)),"",INDIRECT("'SorP'!$A$"&amp;MATCH($J1386,SorP!$B$1:$B$6230,0))))</f>
        <v/>
      </c>
      <c r="U1386" s="299"/>
      <c r="V1386" s="300" t="e">
        <f>IF(C1386="",NA(),MATCH($B1386&amp;$C1386,'Smelter Look-up'!$J:$J,0))</f>
        <v>#N/A</v>
      </c>
      <c r="W1386" s="301"/>
      <c r="X1386" s="301">
        <f t="shared" ca="1" si="67"/>
        <v>0</v>
      </c>
      <c r="Y1386" s="301"/>
      <c r="Z1386" s="301"/>
      <c r="AB1386" s="303" t="str">
        <f t="shared" si="68"/>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6"/>
        <v/>
      </c>
      <c r="T1387" s="264" t="str">
        <f ca="1">IF(B1387="","",IF(ISERROR(MATCH($J1387,SorP!$B$1:$B$6230,0)),"",INDIRECT("'SorP'!$A$"&amp;MATCH($J1387,SorP!$B$1:$B$6230,0))))</f>
        <v/>
      </c>
      <c r="U1387" s="299"/>
      <c r="V1387" s="300" t="e">
        <f>IF(C1387="",NA(),MATCH($B1387&amp;$C1387,'Smelter Look-up'!$J:$J,0))</f>
        <v>#N/A</v>
      </c>
      <c r="W1387" s="301"/>
      <c r="X1387" s="301">
        <f t="shared" ca="1" si="67"/>
        <v>0</v>
      </c>
      <c r="Y1387" s="301"/>
      <c r="Z1387" s="301"/>
      <c r="AB1387" s="303" t="str">
        <f t="shared" si="68"/>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6"/>
        <v/>
      </c>
      <c r="T1388" s="264" t="str">
        <f ca="1">IF(B1388="","",IF(ISERROR(MATCH($J1388,SorP!$B$1:$B$6230,0)),"",INDIRECT("'SorP'!$A$"&amp;MATCH($J1388,SorP!$B$1:$B$6230,0))))</f>
        <v/>
      </c>
      <c r="U1388" s="299"/>
      <c r="V1388" s="300" t="e">
        <f>IF(C1388="",NA(),MATCH($B1388&amp;$C1388,'Smelter Look-up'!$J:$J,0))</f>
        <v>#N/A</v>
      </c>
      <c r="W1388" s="301"/>
      <c r="X1388" s="301">
        <f t="shared" ca="1" si="67"/>
        <v>0</v>
      </c>
      <c r="Y1388" s="301"/>
      <c r="Z1388" s="301"/>
      <c r="AB1388" s="303" t="str">
        <f t="shared" si="68"/>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6"/>
        <v/>
      </c>
      <c r="T1389" s="264" t="str">
        <f ca="1">IF(B1389="","",IF(ISERROR(MATCH($J1389,SorP!$B$1:$B$6230,0)),"",INDIRECT("'SorP'!$A$"&amp;MATCH($J1389,SorP!$B$1:$B$6230,0))))</f>
        <v/>
      </c>
      <c r="U1389" s="299"/>
      <c r="V1389" s="300" t="e">
        <f>IF(C1389="",NA(),MATCH($B1389&amp;$C1389,'Smelter Look-up'!$J:$J,0))</f>
        <v>#N/A</v>
      </c>
      <c r="W1389" s="301"/>
      <c r="X1389" s="301">
        <f t="shared" ca="1" si="67"/>
        <v>0</v>
      </c>
      <c r="Y1389" s="301"/>
      <c r="Z1389" s="301"/>
      <c r="AB1389" s="303" t="str">
        <f t="shared" si="68"/>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6"/>
        <v/>
      </c>
      <c r="T1390" s="264" t="str">
        <f ca="1">IF(B1390="","",IF(ISERROR(MATCH($J1390,SorP!$B$1:$B$6230,0)),"",INDIRECT("'SorP'!$A$"&amp;MATCH($J1390,SorP!$B$1:$B$6230,0))))</f>
        <v/>
      </c>
      <c r="U1390" s="299"/>
      <c r="V1390" s="300" t="e">
        <f>IF(C1390="",NA(),MATCH($B1390&amp;$C1390,'Smelter Look-up'!$J:$J,0))</f>
        <v>#N/A</v>
      </c>
      <c r="W1390" s="301"/>
      <c r="X1390" s="301">
        <f t="shared" ca="1" si="67"/>
        <v>0</v>
      </c>
      <c r="Y1390" s="301"/>
      <c r="Z1390" s="301"/>
      <c r="AB1390" s="303" t="str">
        <f t="shared" si="68"/>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6"/>
        <v/>
      </c>
      <c r="T1391" s="264" t="str">
        <f ca="1">IF(B1391="","",IF(ISERROR(MATCH($J1391,SorP!$B$1:$B$6230,0)),"",INDIRECT("'SorP'!$A$"&amp;MATCH($J1391,SorP!$B$1:$B$6230,0))))</f>
        <v/>
      </c>
      <c r="U1391" s="299"/>
      <c r="V1391" s="300" t="e">
        <f>IF(C1391="",NA(),MATCH($B1391&amp;$C1391,'Smelter Look-up'!$J:$J,0))</f>
        <v>#N/A</v>
      </c>
      <c r="W1391" s="301"/>
      <c r="X1391" s="301">
        <f t="shared" ca="1" si="67"/>
        <v>0</v>
      </c>
      <c r="Y1391" s="301"/>
      <c r="Z1391" s="301"/>
      <c r="AB1391" s="303" t="str">
        <f t="shared" si="68"/>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6"/>
        <v/>
      </c>
      <c r="T1392" s="264" t="str">
        <f ca="1">IF(B1392="","",IF(ISERROR(MATCH($J1392,SorP!$B$1:$B$6230,0)),"",INDIRECT("'SorP'!$A$"&amp;MATCH($J1392,SorP!$B$1:$B$6230,0))))</f>
        <v/>
      </c>
      <c r="U1392" s="299"/>
      <c r="V1392" s="300" t="e">
        <f>IF(C1392="",NA(),MATCH($B1392&amp;$C1392,'Smelter Look-up'!$J:$J,0))</f>
        <v>#N/A</v>
      </c>
      <c r="W1392" s="301"/>
      <c r="X1392" s="301">
        <f t="shared" ca="1" si="67"/>
        <v>0</v>
      </c>
      <c r="Y1392" s="301"/>
      <c r="Z1392" s="301"/>
      <c r="AB1392" s="303" t="str">
        <f t="shared" si="68"/>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6"/>
        <v/>
      </c>
      <c r="T1393" s="264" t="str">
        <f ca="1">IF(B1393="","",IF(ISERROR(MATCH($J1393,SorP!$B$1:$B$6230,0)),"",INDIRECT("'SorP'!$A$"&amp;MATCH($J1393,SorP!$B$1:$B$6230,0))))</f>
        <v/>
      </c>
      <c r="U1393" s="299"/>
      <c r="V1393" s="300" t="e">
        <f>IF(C1393="",NA(),MATCH($B1393&amp;$C1393,'Smelter Look-up'!$J:$J,0))</f>
        <v>#N/A</v>
      </c>
      <c r="W1393" s="301"/>
      <c r="X1393" s="301">
        <f t="shared" ca="1" si="67"/>
        <v>0</v>
      </c>
      <c r="Y1393" s="301"/>
      <c r="Z1393" s="301"/>
      <c r="AB1393" s="303" t="str">
        <f t="shared" si="68"/>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6"/>
        <v/>
      </c>
      <c r="T1394" s="264" t="str">
        <f ca="1">IF(B1394="","",IF(ISERROR(MATCH($J1394,SorP!$B$1:$B$6230,0)),"",INDIRECT("'SorP'!$A$"&amp;MATCH($J1394,SorP!$B$1:$B$6230,0))))</f>
        <v/>
      </c>
      <c r="U1394" s="299"/>
      <c r="V1394" s="300" t="e">
        <f>IF(C1394="",NA(),MATCH($B1394&amp;$C1394,'Smelter Look-up'!$J:$J,0))</f>
        <v>#N/A</v>
      </c>
      <c r="W1394" s="301"/>
      <c r="X1394" s="301">
        <f t="shared" ca="1" si="67"/>
        <v>0</v>
      </c>
      <c r="Y1394" s="301"/>
      <c r="Z1394" s="301"/>
      <c r="AB1394" s="303" t="str">
        <f t="shared" si="68"/>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6"/>
        <v/>
      </c>
      <c r="T1395" s="264" t="str">
        <f ca="1">IF(B1395="","",IF(ISERROR(MATCH($J1395,SorP!$B$1:$B$6230,0)),"",INDIRECT("'SorP'!$A$"&amp;MATCH($J1395,SorP!$B$1:$B$6230,0))))</f>
        <v/>
      </c>
      <c r="U1395" s="299"/>
      <c r="V1395" s="300" t="e">
        <f>IF(C1395="",NA(),MATCH($B1395&amp;$C1395,'Smelter Look-up'!$J:$J,0))</f>
        <v>#N/A</v>
      </c>
      <c r="W1395" s="301"/>
      <c r="X1395" s="301">
        <f t="shared" ca="1" si="67"/>
        <v>0</v>
      </c>
      <c r="Y1395" s="301"/>
      <c r="Z1395" s="301"/>
      <c r="AB1395" s="303" t="str">
        <f t="shared" si="68"/>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6"/>
        <v/>
      </c>
      <c r="T1396" s="264" t="str">
        <f ca="1">IF(B1396="","",IF(ISERROR(MATCH($J1396,SorP!$B$1:$B$6230,0)),"",INDIRECT("'SorP'!$A$"&amp;MATCH($J1396,SorP!$B$1:$B$6230,0))))</f>
        <v/>
      </c>
      <c r="U1396" s="299"/>
      <c r="V1396" s="300" t="e">
        <f>IF(C1396="",NA(),MATCH($B1396&amp;$C1396,'Smelter Look-up'!$J:$J,0))</f>
        <v>#N/A</v>
      </c>
      <c r="W1396" s="301"/>
      <c r="X1396" s="301">
        <f t="shared" ca="1" si="67"/>
        <v>0</v>
      </c>
      <c r="Y1396" s="301"/>
      <c r="Z1396" s="301"/>
      <c r="AB1396" s="303" t="str">
        <f t="shared" si="68"/>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6"/>
        <v/>
      </c>
      <c r="T1397" s="264" t="str">
        <f ca="1">IF(B1397="","",IF(ISERROR(MATCH($J1397,SorP!$B$1:$B$6230,0)),"",INDIRECT("'SorP'!$A$"&amp;MATCH($J1397,SorP!$B$1:$B$6230,0))))</f>
        <v/>
      </c>
      <c r="U1397" s="299"/>
      <c r="V1397" s="300" t="e">
        <f>IF(C1397="",NA(),MATCH($B1397&amp;$C1397,'Smelter Look-up'!$J:$J,0))</f>
        <v>#N/A</v>
      </c>
      <c r="W1397" s="301"/>
      <c r="X1397" s="301">
        <f t="shared" ca="1" si="67"/>
        <v>0</v>
      </c>
      <c r="Y1397" s="301"/>
      <c r="Z1397" s="301"/>
      <c r="AB1397" s="303" t="str">
        <f t="shared" si="68"/>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6"/>
        <v/>
      </c>
      <c r="T1398" s="264" t="str">
        <f ca="1">IF(B1398="","",IF(ISERROR(MATCH($J1398,SorP!$B$1:$B$6230,0)),"",INDIRECT("'SorP'!$A$"&amp;MATCH($J1398,SorP!$B$1:$B$6230,0))))</f>
        <v/>
      </c>
      <c r="U1398" s="299"/>
      <c r="V1398" s="300" t="e">
        <f>IF(C1398="",NA(),MATCH($B1398&amp;$C1398,'Smelter Look-up'!$J:$J,0))</f>
        <v>#N/A</v>
      </c>
      <c r="W1398" s="301"/>
      <c r="X1398" s="301">
        <f t="shared" ca="1" si="67"/>
        <v>0</v>
      </c>
      <c r="Y1398" s="301"/>
      <c r="Z1398" s="301"/>
      <c r="AB1398" s="303" t="str">
        <f t="shared" si="68"/>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6"/>
        <v/>
      </c>
      <c r="T1399" s="264" t="str">
        <f ca="1">IF(B1399="","",IF(ISERROR(MATCH($J1399,SorP!$B$1:$B$6230,0)),"",INDIRECT("'SorP'!$A$"&amp;MATCH($J1399,SorP!$B$1:$B$6230,0))))</f>
        <v/>
      </c>
      <c r="U1399" s="299"/>
      <c r="V1399" s="300" t="e">
        <f>IF(C1399="",NA(),MATCH($B1399&amp;$C1399,'Smelter Look-up'!$J:$J,0))</f>
        <v>#N/A</v>
      </c>
      <c r="W1399" s="301"/>
      <c r="X1399" s="301">
        <f t="shared" ca="1" si="67"/>
        <v>0</v>
      </c>
      <c r="Y1399" s="301"/>
      <c r="Z1399" s="301"/>
      <c r="AB1399" s="303" t="str">
        <f t="shared" si="68"/>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6"/>
        <v/>
      </c>
      <c r="T1400" s="264" t="str">
        <f ca="1">IF(B1400="","",IF(ISERROR(MATCH($J1400,SorP!$B$1:$B$6230,0)),"",INDIRECT("'SorP'!$A$"&amp;MATCH($J1400,SorP!$B$1:$B$6230,0))))</f>
        <v/>
      </c>
      <c r="U1400" s="299"/>
      <c r="V1400" s="300" t="e">
        <f>IF(C1400="",NA(),MATCH($B1400&amp;$C1400,'Smelter Look-up'!$J:$J,0))</f>
        <v>#N/A</v>
      </c>
      <c r="W1400" s="301"/>
      <c r="X1400" s="301">
        <f t="shared" ca="1" si="67"/>
        <v>0</v>
      </c>
      <c r="Y1400" s="301"/>
      <c r="Z1400" s="301"/>
      <c r="AB1400" s="303" t="str">
        <f t="shared" si="68"/>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6"/>
        <v/>
      </c>
      <c r="T1401" s="264" t="str">
        <f ca="1">IF(B1401="","",IF(ISERROR(MATCH($J1401,SorP!$B$1:$B$6230,0)),"",INDIRECT("'SorP'!$A$"&amp;MATCH($J1401,SorP!$B$1:$B$6230,0))))</f>
        <v/>
      </c>
      <c r="U1401" s="299"/>
      <c r="V1401" s="300" t="e">
        <f>IF(C1401="",NA(),MATCH($B1401&amp;$C1401,'Smelter Look-up'!$J:$J,0))</f>
        <v>#N/A</v>
      </c>
      <c r="W1401" s="301"/>
      <c r="X1401" s="301">
        <f t="shared" ca="1" si="67"/>
        <v>0</v>
      </c>
      <c r="Y1401" s="301"/>
      <c r="Z1401" s="301"/>
      <c r="AB1401" s="303" t="str">
        <f t="shared" si="68"/>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6"/>
        <v/>
      </c>
      <c r="T1402" s="264" t="str">
        <f ca="1">IF(B1402="","",IF(ISERROR(MATCH($J1402,SorP!$B$1:$B$6230,0)),"",INDIRECT("'SorP'!$A$"&amp;MATCH($J1402,SorP!$B$1:$B$6230,0))))</f>
        <v/>
      </c>
      <c r="U1402" s="299"/>
      <c r="V1402" s="300" t="e">
        <f>IF(C1402="",NA(),MATCH($B1402&amp;$C1402,'Smelter Look-up'!$J:$J,0))</f>
        <v>#N/A</v>
      </c>
      <c r="W1402" s="301"/>
      <c r="X1402" s="301">
        <f t="shared" ca="1" si="67"/>
        <v>0</v>
      </c>
      <c r="Y1402" s="301"/>
      <c r="Z1402" s="301"/>
      <c r="AB1402" s="303" t="str">
        <f t="shared" si="68"/>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6"/>
        <v/>
      </c>
      <c r="T1403" s="264" t="str">
        <f ca="1">IF(B1403="","",IF(ISERROR(MATCH($J1403,SorP!$B$1:$B$6230,0)),"",INDIRECT("'SorP'!$A$"&amp;MATCH($J1403,SorP!$B$1:$B$6230,0))))</f>
        <v/>
      </c>
      <c r="U1403" s="299"/>
      <c r="V1403" s="300" t="e">
        <f>IF(C1403="",NA(),MATCH($B1403&amp;$C1403,'Smelter Look-up'!$J:$J,0))</f>
        <v>#N/A</v>
      </c>
      <c r="W1403" s="301"/>
      <c r="X1403" s="301">
        <f t="shared" ca="1" si="67"/>
        <v>0</v>
      </c>
      <c r="Y1403" s="301"/>
      <c r="Z1403" s="301"/>
      <c r="AB1403" s="303" t="str">
        <f t="shared" si="68"/>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6"/>
        <v/>
      </c>
      <c r="T1404" s="264" t="str">
        <f ca="1">IF(B1404="","",IF(ISERROR(MATCH($J1404,SorP!$B$1:$B$6230,0)),"",INDIRECT("'SorP'!$A$"&amp;MATCH($J1404,SorP!$B$1:$B$6230,0))))</f>
        <v/>
      </c>
      <c r="U1404" s="299"/>
      <c r="V1404" s="300" t="e">
        <f>IF(C1404="",NA(),MATCH($B1404&amp;$C1404,'Smelter Look-up'!$J:$J,0))</f>
        <v>#N/A</v>
      </c>
      <c r="W1404" s="301"/>
      <c r="X1404" s="301">
        <f t="shared" ca="1" si="67"/>
        <v>0</v>
      </c>
      <c r="Y1404" s="301"/>
      <c r="Z1404" s="301"/>
      <c r="AB1404" s="303" t="str">
        <f t="shared" si="68"/>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6"/>
        <v/>
      </c>
      <c r="T1405" s="264" t="str">
        <f ca="1">IF(B1405="","",IF(ISERROR(MATCH($J1405,SorP!$B$1:$B$6230,0)),"",INDIRECT("'SorP'!$A$"&amp;MATCH($J1405,SorP!$B$1:$B$6230,0))))</f>
        <v/>
      </c>
      <c r="U1405" s="299"/>
      <c r="V1405" s="300" t="e">
        <f>IF(C1405="",NA(),MATCH($B1405&amp;$C1405,'Smelter Look-up'!$J:$J,0))</f>
        <v>#N/A</v>
      </c>
      <c r="W1405" s="301"/>
      <c r="X1405" s="301">
        <f t="shared" ca="1" si="67"/>
        <v>0</v>
      </c>
      <c r="Y1405" s="301"/>
      <c r="Z1405" s="301"/>
      <c r="AB1405" s="303" t="str">
        <f t="shared" si="68"/>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6"/>
        <v/>
      </c>
      <c r="T1406" s="264" t="str">
        <f ca="1">IF(B1406="","",IF(ISERROR(MATCH($J1406,SorP!$B$1:$B$6230,0)),"",INDIRECT("'SorP'!$A$"&amp;MATCH($J1406,SorP!$B$1:$B$6230,0))))</f>
        <v/>
      </c>
      <c r="U1406" s="299"/>
      <c r="V1406" s="300" t="e">
        <f>IF(C1406="",NA(),MATCH($B1406&amp;$C1406,'Smelter Look-up'!$J:$J,0))</f>
        <v>#N/A</v>
      </c>
      <c r="W1406" s="301"/>
      <c r="X1406" s="301">
        <f t="shared" ca="1" si="67"/>
        <v>0</v>
      </c>
      <c r="Y1406" s="301"/>
      <c r="Z1406" s="301"/>
      <c r="AB1406" s="303" t="str">
        <f t="shared" si="68"/>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6"/>
        <v/>
      </c>
      <c r="T1407" s="264" t="str">
        <f ca="1">IF(B1407="","",IF(ISERROR(MATCH($J1407,SorP!$B$1:$B$6230,0)),"",INDIRECT("'SorP'!$A$"&amp;MATCH($J1407,SorP!$B$1:$B$6230,0))))</f>
        <v/>
      </c>
      <c r="U1407" s="299"/>
      <c r="V1407" s="300" t="e">
        <f>IF(C1407="",NA(),MATCH($B1407&amp;$C1407,'Smelter Look-up'!$J:$J,0))</f>
        <v>#N/A</v>
      </c>
      <c r="W1407" s="301"/>
      <c r="X1407" s="301">
        <f t="shared" ca="1" si="67"/>
        <v>0</v>
      </c>
      <c r="Y1407" s="301"/>
      <c r="Z1407" s="301"/>
      <c r="AB1407" s="303" t="str">
        <f t="shared" si="68"/>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6"/>
        <v/>
      </c>
      <c r="T1408" s="264" t="str">
        <f ca="1">IF(B1408="","",IF(ISERROR(MATCH($J1408,SorP!$B$1:$B$6230,0)),"",INDIRECT("'SorP'!$A$"&amp;MATCH($J1408,SorP!$B$1:$B$6230,0))))</f>
        <v/>
      </c>
      <c r="U1408" s="299"/>
      <c r="V1408" s="300" t="e">
        <f>IF(C1408="",NA(),MATCH($B1408&amp;$C1408,'Smelter Look-up'!$J:$J,0))</f>
        <v>#N/A</v>
      </c>
      <c r="W1408" s="301"/>
      <c r="X1408" s="301">
        <f t="shared" ca="1" si="67"/>
        <v>0</v>
      </c>
      <c r="Y1408" s="301"/>
      <c r="Z1408" s="301"/>
      <c r="AB1408" s="303" t="str">
        <f t="shared" si="68"/>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6"/>
        <v/>
      </c>
      <c r="T1409" s="264" t="str">
        <f ca="1">IF(B1409="","",IF(ISERROR(MATCH($J1409,SorP!$B$1:$B$6230,0)),"",INDIRECT("'SorP'!$A$"&amp;MATCH($J1409,SorP!$B$1:$B$6230,0))))</f>
        <v/>
      </c>
      <c r="U1409" s="299"/>
      <c r="V1409" s="300" t="e">
        <f>IF(C1409="",NA(),MATCH($B1409&amp;$C1409,'Smelter Look-up'!$J:$J,0))</f>
        <v>#N/A</v>
      </c>
      <c r="W1409" s="301"/>
      <c r="X1409" s="301">
        <f t="shared" ca="1" si="67"/>
        <v>0</v>
      </c>
      <c r="Y1409" s="301"/>
      <c r="Z1409" s="301"/>
      <c r="AB1409" s="303" t="str">
        <f t="shared" si="68"/>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6"/>
        <v/>
      </c>
      <c r="T1410" s="264" t="str">
        <f ca="1">IF(B1410="","",IF(ISERROR(MATCH($J1410,SorP!$B$1:$B$6230,0)),"",INDIRECT("'SorP'!$A$"&amp;MATCH($J1410,SorP!$B$1:$B$6230,0))))</f>
        <v/>
      </c>
      <c r="U1410" s="299"/>
      <c r="V1410" s="300" t="e">
        <f>IF(C1410="",NA(),MATCH($B1410&amp;$C1410,'Smelter Look-up'!$J:$J,0))</f>
        <v>#N/A</v>
      </c>
      <c r="W1410" s="301"/>
      <c r="X1410" s="301">
        <f t="shared" ca="1" si="67"/>
        <v>0</v>
      </c>
      <c r="Y1410" s="301"/>
      <c r="Z1410" s="301"/>
      <c r="AB1410" s="303" t="str">
        <f t="shared" si="68"/>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6"/>
        <v/>
      </c>
      <c r="T1411" s="264" t="str">
        <f ca="1">IF(B1411="","",IF(ISERROR(MATCH($J1411,SorP!$B$1:$B$6230,0)),"",INDIRECT("'SorP'!$A$"&amp;MATCH($J1411,SorP!$B$1:$B$6230,0))))</f>
        <v/>
      </c>
      <c r="U1411" s="299"/>
      <c r="V1411" s="300" t="e">
        <f>IF(C1411="",NA(),MATCH($B1411&amp;$C1411,'Smelter Look-up'!$J:$J,0))</f>
        <v>#N/A</v>
      </c>
      <c r="W1411" s="301"/>
      <c r="X1411" s="301">
        <f t="shared" ca="1" si="67"/>
        <v>0</v>
      </c>
      <c r="Y1411" s="301"/>
      <c r="Z1411" s="301"/>
      <c r="AB1411" s="303" t="str">
        <f t="shared" si="68"/>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6"/>
        <v/>
      </c>
      <c r="T1412" s="264" t="str">
        <f ca="1">IF(B1412="","",IF(ISERROR(MATCH($J1412,SorP!$B$1:$B$6230,0)),"",INDIRECT("'SorP'!$A$"&amp;MATCH($J1412,SorP!$B$1:$B$6230,0))))</f>
        <v/>
      </c>
      <c r="U1412" s="299"/>
      <c r="V1412" s="300" t="e">
        <f>IF(C1412="",NA(),MATCH($B1412&amp;$C1412,'Smelter Look-up'!$J:$J,0))</f>
        <v>#N/A</v>
      </c>
      <c r="W1412" s="301"/>
      <c r="X1412" s="301">
        <f t="shared" ca="1" si="67"/>
        <v>0</v>
      </c>
      <c r="Y1412" s="301"/>
      <c r="Z1412" s="301"/>
      <c r="AB1412" s="303" t="str">
        <f t="shared" si="68"/>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6"/>
        <v/>
      </c>
      <c r="T1413" s="264" t="str">
        <f ca="1">IF(B1413="","",IF(ISERROR(MATCH($J1413,SorP!$B$1:$B$6230,0)),"",INDIRECT("'SorP'!$A$"&amp;MATCH($J1413,SorP!$B$1:$B$6230,0))))</f>
        <v/>
      </c>
      <c r="U1413" s="299"/>
      <c r="V1413" s="300" t="e">
        <f>IF(C1413="",NA(),MATCH($B1413&amp;$C1413,'Smelter Look-up'!$J:$J,0))</f>
        <v>#N/A</v>
      </c>
      <c r="W1413" s="301"/>
      <c r="X1413" s="301">
        <f t="shared" ca="1" si="67"/>
        <v>0</v>
      </c>
      <c r="Y1413" s="301"/>
      <c r="Z1413" s="301"/>
      <c r="AB1413" s="303" t="str">
        <f t="shared" si="68"/>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9">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70">IF(AND(C1414="Smelter not listed",OR(LEN(D1414)=0,LEN(E1414)=0)),1,0)</f>
        <v>0</v>
      </c>
      <c r="Y1414" s="301"/>
      <c r="Z1414" s="301"/>
      <c r="AB1414" s="303" t="str">
        <f t="shared" ref="AB1414:AB1477" si="71">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9"/>
        <v/>
      </c>
      <c r="T1415" s="264" t="str">
        <f ca="1">IF(B1415="","",IF(ISERROR(MATCH($J1415,SorP!$B$1:$B$6230,0)),"",INDIRECT("'SorP'!$A$"&amp;MATCH($J1415,SorP!$B$1:$B$6230,0))))</f>
        <v/>
      </c>
      <c r="U1415" s="299"/>
      <c r="V1415" s="300" t="e">
        <f>IF(C1415="",NA(),MATCH($B1415&amp;$C1415,'Smelter Look-up'!$J:$J,0))</f>
        <v>#N/A</v>
      </c>
      <c r="W1415" s="301"/>
      <c r="X1415" s="301">
        <f t="shared" ca="1" si="70"/>
        <v>0</v>
      </c>
      <c r="Y1415" s="301"/>
      <c r="Z1415" s="301"/>
      <c r="AB1415" s="303" t="str">
        <f t="shared" si="71"/>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9"/>
        <v/>
      </c>
      <c r="T1416" s="264" t="str">
        <f ca="1">IF(B1416="","",IF(ISERROR(MATCH($J1416,SorP!$B$1:$B$6230,0)),"",INDIRECT("'SorP'!$A$"&amp;MATCH($J1416,SorP!$B$1:$B$6230,0))))</f>
        <v/>
      </c>
      <c r="U1416" s="299"/>
      <c r="V1416" s="300" t="e">
        <f>IF(C1416="",NA(),MATCH($B1416&amp;$C1416,'Smelter Look-up'!$J:$J,0))</f>
        <v>#N/A</v>
      </c>
      <c r="W1416" s="301"/>
      <c r="X1416" s="301">
        <f t="shared" ca="1" si="70"/>
        <v>0</v>
      </c>
      <c r="Y1416" s="301"/>
      <c r="Z1416" s="301"/>
      <c r="AB1416" s="303" t="str">
        <f t="shared" si="71"/>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9"/>
        <v/>
      </c>
      <c r="T1417" s="264" t="str">
        <f ca="1">IF(B1417="","",IF(ISERROR(MATCH($J1417,SorP!$B$1:$B$6230,0)),"",INDIRECT("'SorP'!$A$"&amp;MATCH($J1417,SorP!$B$1:$B$6230,0))))</f>
        <v/>
      </c>
      <c r="U1417" s="299"/>
      <c r="V1417" s="300" t="e">
        <f>IF(C1417="",NA(),MATCH($B1417&amp;$C1417,'Smelter Look-up'!$J:$J,0))</f>
        <v>#N/A</v>
      </c>
      <c r="W1417" s="301"/>
      <c r="X1417" s="301">
        <f t="shared" ca="1" si="70"/>
        <v>0</v>
      </c>
      <c r="Y1417" s="301"/>
      <c r="Z1417" s="301"/>
      <c r="AB1417" s="303" t="str">
        <f t="shared" si="71"/>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9"/>
        <v/>
      </c>
      <c r="T1418" s="264" t="str">
        <f ca="1">IF(B1418="","",IF(ISERROR(MATCH($J1418,SorP!$B$1:$B$6230,0)),"",INDIRECT("'SorP'!$A$"&amp;MATCH($J1418,SorP!$B$1:$B$6230,0))))</f>
        <v/>
      </c>
      <c r="U1418" s="299"/>
      <c r="V1418" s="300" t="e">
        <f>IF(C1418="",NA(),MATCH($B1418&amp;$C1418,'Smelter Look-up'!$J:$J,0))</f>
        <v>#N/A</v>
      </c>
      <c r="W1418" s="301"/>
      <c r="X1418" s="301">
        <f t="shared" ca="1" si="70"/>
        <v>0</v>
      </c>
      <c r="Y1418" s="301"/>
      <c r="Z1418" s="301"/>
      <c r="AB1418" s="303" t="str">
        <f t="shared" si="71"/>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9"/>
        <v/>
      </c>
      <c r="T1419" s="264" t="str">
        <f ca="1">IF(B1419="","",IF(ISERROR(MATCH($J1419,SorP!$B$1:$B$6230,0)),"",INDIRECT("'SorP'!$A$"&amp;MATCH($J1419,SorP!$B$1:$B$6230,0))))</f>
        <v/>
      </c>
      <c r="U1419" s="299"/>
      <c r="V1419" s="300" t="e">
        <f>IF(C1419="",NA(),MATCH($B1419&amp;$C1419,'Smelter Look-up'!$J:$J,0))</f>
        <v>#N/A</v>
      </c>
      <c r="W1419" s="301"/>
      <c r="X1419" s="301">
        <f t="shared" ca="1" si="70"/>
        <v>0</v>
      </c>
      <c r="Y1419" s="301"/>
      <c r="Z1419" s="301"/>
      <c r="AB1419" s="303" t="str">
        <f t="shared" si="71"/>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9"/>
        <v/>
      </c>
      <c r="T1420" s="264" t="str">
        <f ca="1">IF(B1420="","",IF(ISERROR(MATCH($J1420,SorP!$B$1:$B$6230,0)),"",INDIRECT("'SorP'!$A$"&amp;MATCH($J1420,SorP!$B$1:$B$6230,0))))</f>
        <v/>
      </c>
      <c r="U1420" s="299"/>
      <c r="V1420" s="300" t="e">
        <f>IF(C1420="",NA(),MATCH($B1420&amp;$C1420,'Smelter Look-up'!$J:$J,0))</f>
        <v>#N/A</v>
      </c>
      <c r="W1420" s="301"/>
      <c r="X1420" s="301">
        <f t="shared" ca="1" si="70"/>
        <v>0</v>
      </c>
      <c r="Y1420" s="301"/>
      <c r="Z1420" s="301"/>
      <c r="AB1420" s="303" t="str">
        <f t="shared" si="71"/>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9"/>
        <v/>
      </c>
      <c r="T1421" s="264" t="str">
        <f ca="1">IF(B1421="","",IF(ISERROR(MATCH($J1421,SorP!$B$1:$B$6230,0)),"",INDIRECT("'SorP'!$A$"&amp;MATCH($J1421,SorP!$B$1:$B$6230,0))))</f>
        <v/>
      </c>
      <c r="U1421" s="299"/>
      <c r="V1421" s="300" t="e">
        <f>IF(C1421="",NA(),MATCH($B1421&amp;$C1421,'Smelter Look-up'!$J:$J,0))</f>
        <v>#N/A</v>
      </c>
      <c r="W1421" s="301"/>
      <c r="X1421" s="301">
        <f t="shared" ca="1" si="70"/>
        <v>0</v>
      </c>
      <c r="Y1421" s="301"/>
      <c r="Z1421" s="301"/>
      <c r="AB1421" s="303" t="str">
        <f t="shared" si="71"/>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9"/>
        <v/>
      </c>
      <c r="T1422" s="264" t="str">
        <f ca="1">IF(B1422="","",IF(ISERROR(MATCH($J1422,SorP!$B$1:$B$6230,0)),"",INDIRECT("'SorP'!$A$"&amp;MATCH($J1422,SorP!$B$1:$B$6230,0))))</f>
        <v/>
      </c>
      <c r="U1422" s="299"/>
      <c r="V1422" s="300" t="e">
        <f>IF(C1422="",NA(),MATCH($B1422&amp;$C1422,'Smelter Look-up'!$J:$J,0))</f>
        <v>#N/A</v>
      </c>
      <c r="W1422" s="301"/>
      <c r="X1422" s="301">
        <f t="shared" ca="1" si="70"/>
        <v>0</v>
      </c>
      <c r="Y1422" s="301"/>
      <c r="Z1422" s="301"/>
      <c r="AB1422" s="303" t="str">
        <f t="shared" si="71"/>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9"/>
        <v/>
      </c>
      <c r="T1423" s="264" t="str">
        <f ca="1">IF(B1423="","",IF(ISERROR(MATCH($J1423,SorP!$B$1:$B$6230,0)),"",INDIRECT("'SorP'!$A$"&amp;MATCH($J1423,SorP!$B$1:$B$6230,0))))</f>
        <v/>
      </c>
      <c r="U1423" s="299"/>
      <c r="V1423" s="300" t="e">
        <f>IF(C1423="",NA(),MATCH($B1423&amp;$C1423,'Smelter Look-up'!$J:$J,0))</f>
        <v>#N/A</v>
      </c>
      <c r="W1423" s="301"/>
      <c r="X1423" s="301">
        <f t="shared" ca="1" si="70"/>
        <v>0</v>
      </c>
      <c r="Y1423" s="301"/>
      <c r="Z1423" s="301"/>
      <c r="AB1423" s="303" t="str">
        <f t="shared" si="71"/>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9"/>
        <v/>
      </c>
      <c r="T1424" s="264" t="str">
        <f ca="1">IF(B1424="","",IF(ISERROR(MATCH($J1424,SorP!$B$1:$B$6230,0)),"",INDIRECT("'SorP'!$A$"&amp;MATCH($J1424,SorP!$B$1:$B$6230,0))))</f>
        <v/>
      </c>
      <c r="U1424" s="299"/>
      <c r="V1424" s="300" t="e">
        <f>IF(C1424="",NA(),MATCH($B1424&amp;$C1424,'Smelter Look-up'!$J:$J,0))</f>
        <v>#N/A</v>
      </c>
      <c r="W1424" s="301"/>
      <c r="X1424" s="301">
        <f t="shared" ca="1" si="70"/>
        <v>0</v>
      </c>
      <c r="Y1424" s="301"/>
      <c r="Z1424" s="301"/>
      <c r="AB1424" s="303" t="str">
        <f t="shared" si="71"/>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9"/>
        <v/>
      </c>
      <c r="T1425" s="264" t="str">
        <f ca="1">IF(B1425="","",IF(ISERROR(MATCH($J1425,SorP!$B$1:$B$6230,0)),"",INDIRECT("'SorP'!$A$"&amp;MATCH($J1425,SorP!$B$1:$B$6230,0))))</f>
        <v/>
      </c>
      <c r="U1425" s="299"/>
      <c r="V1425" s="300" t="e">
        <f>IF(C1425="",NA(),MATCH($B1425&amp;$C1425,'Smelter Look-up'!$J:$J,0))</f>
        <v>#N/A</v>
      </c>
      <c r="W1425" s="301"/>
      <c r="X1425" s="301">
        <f t="shared" ca="1" si="70"/>
        <v>0</v>
      </c>
      <c r="Y1425" s="301"/>
      <c r="Z1425" s="301"/>
      <c r="AB1425" s="303" t="str">
        <f t="shared" si="71"/>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9"/>
        <v/>
      </c>
      <c r="T1426" s="264" t="str">
        <f ca="1">IF(B1426="","",IF(ISERROR(MATCH($J1426,SorP!$B$1:$B$6230,0)),"",INDIRECT("'SorP'!$A$"&amp;MATCH($J1426,SorP!$B$1:$B$6230,0))))</f>
        <v/>
      </c>
      <c r="U1426" s="299"/>
      <c r="V1426" s="300" t="e">
        <f>IF(C1426="",NA(),MATCH($B1426&amp;$C1426,'Smelter Look-up'!$J:$J,0))</f>
        <v>#N/A</v>
      </c>
      <c r="W1426" s="301"/>
      <c r="X1426" s="301">
        <f t="shared" ca="1" si="70"/>
        <v>0</v>
      </c>
      <c r="Y1426" s="301"/>
      <c r="Z1426" s="301"/>
      <c r="AB1426" s="303" t="str">
        <f t="shared" si="71"/>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9"/>
        <v/>
      </c>
      <c r="T1427" s="264" t="str">
        <f ca="1">IF(B1427="","",IF(ISERROR(MATCH($J1427,SorP!$B$1:$B$6230,0)),"",INDIRECT("'SorP'!$A$"&amp;MATCH($J1427,SorP!$B$1:$B$6230,0))))</f>
        <v/>
      </c>
      <c r="U1427" s="299"/>
      <c r="V1427" s="300" t="e">
        <f>IF(C1427="",NA(),MATCH($B1427&amp;$C1427,'Smelter Look-up'!$J:$J,0))</f>
        <v>#N/A</v>
      </c>
      <c r="W1427" s="301"/>
      <c r="X1427" s="301">
        <f t="shared" ca="1" si="70"/>
        <v>0</v>
      </c>
      <c r="Y1427" s="301"/>
      <c r="Z1427" s="301"/>
      <c r="AB1427" s="303" t="str">
        <f t="shared" si="71"/>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9"/>
        <v/>
      </c>
      <c r="T1428" s="264" t="str">
        <f ca="1">IF(B1428="","",IF(ISERROR(MATCH($J1428,SorP!$B$1:$B$6230,0)),"",INDIRECT("'SorP'!$A$"&amp;MATCH($J1428,SorP!$B$1:$B$6230,0))))</f>
        <v/>
      </c>
      <c r="U1428" s="299"/>
      <c r="V1428" s="300" t="e">
        <f>IF(C1428="",NA(),MATCH($B1428&amp;$C1428,'Smelter Look-up'!$J:$J,0))</f>
        <v>#N/A</v>
      </c>
      <c r="W1428" s="301"/>
      <c r="X1428" s="301">
        <f t="shared" ca="1" si="70"/>
        <v>0</v>
      </c>
      <c r="Y1428" s="301"/>
      <c r="Z1428" s="301"/>
      <c r="AB1428" s="303" t="str">
        <f t="shared" si="71"/>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9"/>
        <v/>
      </c>
      <c r="T1429" s="264" t="str">
        <f ca="1">IF(B1429="","",IF(ISERROR(MATCH($J1429,SorP!$B$1:$B$6230,0)),"",INDIRECT("'SorP'!$A$"&amp;MATCH($J1429,SorP!$B$1:$B$6230,0))))</f>
        <v/>
      </c>
      <c r="U1429" s="299"/>
      <c r="V1429" s="300" t="e">
        <f>IF(C1429="",NA(),MATCH($B1429&amp;$C1429,'Smelter Look-up'!$J:$J,0))</f>
        <v>#N/A</v>
      </c>
      <c r="W1429" s="301"/>
      <c r="X1429" s="301">
        <f t="shared" ca="1" si="70"/>
        <v>0</v>
      </c>
      <c r="Y1429" s="301"/>
      <c r="Z1429" s="301"/>
      <c r="AB1429" s="303" t="str">
        <f t="shared" si="71"/>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9"/>
        <v/>
      </c>
      <c r="T1430" s="264" t="str">
        <f ca="1">IF(B1430="","",IF(ISERROR(MATCH($J1430,SorP!$B$1:$B$6230,0)),"",INDIRECT("'SorP'!$A$"&amp;MATCH($J1430,SorP!$B$1:$B$6230,0))))</f>
        <v/>
      </c>
      <c r="U1430" s="299"/>
      <c r="V1430" s="300" t="e">
        <f>IF(C1430="",NA(),MATCH($B1430&amp;$C1430,'Smelter Look-up'!$J:$J,0))</f>
        <v>#N/A</v>
      </c>
      <c r="W1430" s="301"/>
      <c r="X1430" s="301">
        <f t="shared" ca="1" si="70"/>
        <v>0</v>
      </c>
      <c r="Y1430" s="301"/>
      <c r="Z1430" s="301"/>
      <c r="AB1430" s="303" t="str">
        <f t="shared" si="71"/>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9"/>
        <v/>
      </c>
      <c r="T1431" s="264" t="str">
        <f ca="1">IF(B1431="","",IF(ISERROR(MATCH($J1431,SorP!$B$1:$B$6230,0)),"",INDIRECT("'SorP'!$A$"&amp;MATCH($J1431,SorP!$B$1:$B$6230,0))))</f>
        <v/>
      </c>
      <c r="U1431" s="299"/>
      <c r="V1431" s="300" t="e">
        <f>IF(C1431="",NA(),MATCH($B1431&amp;$C1431,'Smelter Look-up'!$J:$J,0))</f>
        <v>#N/A</v>
      </c>
      <c r="W1431" s="301"/>
      <c r="X1431" s="301">
        <f t="shared" ca="1" si="70"/>
        <v>0</v>
      </c>
      <c r="Y1431" s="301"/>
      <c r="Z1431" s="301"/>
      <c r="AB1431" s="303" t="str">
        <f t="shared" si="71"/>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9"/>
        <v/>
      </c>
      <c r="T1432" s="264" t="str">
        <f ca="1">IF(B1432="","",IF(ISERROR(MATCH($J1432,SorP!$B$1:$B$6230,0)),"",INDIRECT("'SorP'!$A$"&amp;MATCH($J1432,SorP!$B$1:$B$6230,0))))</f>
        <v/>
      </c>
      <c r="U1432" s="299"/>
      <c r="V1432" s="300" t="e">
        <f>IF(C1432="",NA(),MATCH($B1432&amp;$C1432,'Smelter Look-up'!$J:$J,0))</f>
        <v>#N/A</v>
      </c>
      <c r="W1432" s="301"/>
      <c r="X1432" s="301">
        <f t="shared" ca="1" si="70"/>
        <v>0</v>
      </c>
      <c r="Y1432" s="301"/>
      <c r="Z1432" s="301"/>
      <c r="AB1432" s="303" t="str">
        <f t="shared" si="71"/>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9"/>
        <v/>
      </c>
      <c r="T1433" s="264" t="str">
        <f ca="1">IF(B1433="","",IF(ISERROR(MATCH($J1433,SorP!$B$1:$B$6230,0)),"",INDIRECT("'SorP'!$A$"&amp;MATCH($J1433,SorP!$B$1:$B$6230,0))))</f>
        <v/>
      </c>
      <c r="U1433" s="299"/>
      <c r="V1433" s="300" t="e">
        <f>IF(C1433="",NA(),MATCH($B1433&amp;$C1433,'Smelter Look-up'!$J:$J,0))</f>
        <v>#N/A</v>
      </c>
      <c r="W1433" s="301"/>
      <c r="X1433" s="301">
        <f t="shared" ca="1" si="70"/>
        <v>0</v>
      </c>
      <c r="Y1433" s="301"/>
      <c r="Z1433" s="301"/>
      <c r="AB1433" s="303" t="str">
        <f t="shared" si="71"/>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9"/>
        <v/>
      </c>
      <c r="T1434" s="264" t="str">
        <f ca="1">IF(B1434="","",IF(ISERROR(MATCH($J1434,SorP!$B$1:$B$6230,0)),"",INDIRECT("'SorP'!$A$"&amp;MATCH($J1434,SorP!$B$1:$B$6230,0))))</f>
        <v/>
      </c>
      <c r="U1434" s="299"/>
      <c r="V1434" s="300" t="e">
        <f>IF(C1434="",NA(),MATCH($B1434&amp;$C1434,'Smelter Look-up'!$J:$J,0))</f>
        <v>#N/A</v>
      </c>
      <c r="W1434" s="301"/>
      <c r="X1434" s="301">
        <f t="shared" ca="1" si="70"/>
        <v>0</v>
      </c>
      <c r="Y1434" s="301"/>
      <c r="Z1434" s="301"/>
      <c r="AB1434" s="303" t="str">
        <f t="shared" si="71"/>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9"/>
        <v/>
      </c>
      <c r="T1435" s="264" t="str">
        <f ca="1">IF(B1435="","",IF(ISERROR(MATCH($J1435,SorP!$B$1:$B$6230,0)),"",INDIRECT("'SorP'!$A$"&amp;MATCH($J1435,SorP!$B$1:$B$6230,0))))</f>
        <v/>
      </c>
      <c r="U1435" s="299"/>
      <c r="V1435" s="300" t="e">
        <f>IF(C1435="",NA(),MATCH($B1435&amp;$C1435,'Smelter Look-up'!$J:$J,0))</f>
        <v>#N/A</v>
      </c>
      <c r="W1435" s="301"/>
      <c r="X1435" s="301">
        <f t="shared" ca="1" si="70"/>
        <v>0</v>
      </c>
      <c r="Y1435" s="301"/>
      <c r="Z1435" s="301"/>
      <c r="AB1435" s="303" t="str">
        <f t="shared" si="71"/>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9"/>
        <v/>
      </c>
      <c r="T1436" s="264" t="str">
        <f ca="1">IF(B1436="","",IF(ISERROR(MATCH($J1436,SorP!$B$1:$B$6230,0)),"",INDIRECT("'SorP'!$A$"&amp;MATCH($J1436,SorP!$B$1:$B$6230,0))))</f>
        <v/>
      </c>
      <c r="U1436" s="299"/>
      <c r="V1436" s="300" t="e">
        <f>IF(C1436="",NA(),MATCH($B1436&amp;$C1436,'Smelter Look-up'!$J:$J,0))</f>
        <v>#N/A</v>
      </c>
      <c r="W1436" s="301"/>
      <c r="X1436" s="301">
        <f t="shared" ca="1" si="70"/>
        <v>0</v>
      </c>
      <c r="Y1436" s="301"/>
      <c r="Z1436" s="301"/>
      <c r="AB1436" s="303" t="str">
        <f t="shared" si="71"/>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9"/>
        <v/>
      </c>
      <c r="T1437" s="264" t="str">
        <f ca="1">IF(B1437="","",IF(ISERROR(MATCH($J1437,SorP!$B$1:$B$6230,0)),"",INDIRECT("'SorP'!$A$"&amp;MATCH($J1437,SorP!$B$1:$B$6230,0))))</f>
        <v/>
      </c>
      <c r="U1437" s="299"/>
      <c r="V1437" s="300" t="e">
        <f>IF(C1437="",NA(),MATCH($B1437&amp;$C1437,'Smelter Look-up'!$J:$J,0))</f>
        <v>#N/A</v>
      </c>
      <c r="W1437" s="301"/>
      <c r="X1437" s="301">
        <f t="shared" ca="1" si="70"/>
        <v>0</v>
      </c>
      <c r="Y1437" s="301"/>
      <c r="Z1437" s="301"/>
      <c r="AB1437" s="303" t="str">
        <f t="shared" si="71"/>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9"/>
        <v/>
      </c>
      <c r="T1438" s="264" t="str">
        <f ca="1">IF(B1438="","",IF(ISERROR(MATCH($J1438,SorP!$B$1:$B$6230,0)),"",INDIRECT("'SorP'!$A$"&amp;MATCH($J1438,SorP!$B$1:$B$6230,0))))</f>
        <v/>
      </c>
      <c r="U1438" s="299"/>
      <c r="V1438" s="300" t="e">
        <f>IF(C1438="",NA(),MATCH($B1438&amp;$C1438,'Smelter Look-up'!$J:$J,0))</f>
        <v>#N/A</v>
      </c>
      <c r="W1438" s="301"/>
      <c r="X1438" s="301">
        <f t="shared" ca="1" si="70"/>
        <v>0</v>
      </c>
      <c r="Y1438" s="301"/>
      <c r="Z1438" s="301"/>
      <c r="AB1438" s="303" t="str">
        <f t="shared" si="71"/>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9"/>
        <v/>
      </c>
      <c r="T1439" s="264" t="str">
        <f ca="1">IF(B1439="","",IF(ISERROR(MATCH($J1439,SorP!$B$1:$B$6230,0)),"",INDIRECT("'SorP'!$A$"&amp;MATCH($J1439,SorP!$B$1:$B$6230,0))))</f>
        <v/>
      </c>
      <c r="U1439" s="299"/>
      <c r="V1439" s="300" t="e">
        <f>IF(C1439="",NA(),MATCH($B1439&amp;$C1439,'Smelter Look-up'!$J:$J,0))</f>
        <v>#N/A</v>
      </c>
      <c r="W1439" s="301"/>
      <c r="X1439" s="301">
        <f t="shared" ca="1" si="70"/>
        <v>0</v>
      </c>
      <c r="Y1439" s="301"/>
      <c r="Z1439" s="301"/>
      <c r="AB1439" s="303" t="str">
        <f t="shared" si="71"/>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9"/>
        <v/>
      </c>
      <c r="T1440" s="264" t="str">
        <f ca="1">IF(B1440="","",IF(ISERROR(MATCH($J1440,SorP!$B$1:$B$6230,0)),"",INDIRECT("'SorP'!$A$"&amp;MATCH($J1440,SorP!$B$1:$B$6230,0))))</f>
        <v/>
      </c>
      <c r="U1440" s="299"/>
      <c r="V1440" s="300" t="e">
        <f>IF(C1440="",NA(),MATCH($B1440&amp;$C1440,'Smelter Look-up'!$J:$J,0))</f>
        <v>#N/A</v>
      </c>
      <c r="W1440" s="301"/>
      <c r="X1440" s="301">
        <f t="shared" ca="1" si="70"/>
        <v>0</v>
      </c>
      <c r="Y1440" s="301"/>
      <c r="Z1440" s="301"/>
      <c r="AB1440" s="303" t="str">
        <f t="shared" si="71"/>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9"/>
        <v/>
      </c>
      <c r="T1441" s="264" t="str">
        <f ca="1">IF(B1441="","",IF(ISERROR(MATCH($J1441,SorP!$B$1:$B$6230,0)),"",INDIRECT("'SorP'!$A$"&amp;MATCH($J1441,SorP!$B$1:$B$6230,0))))</f>
        <v/>
      </c>
      <c r="U1441" s="299"/>
      <c r="V1441" s="300" t="e">
        <f>IF(C1441="",NA(),MATCH($B1441&amp;$C1441,'Smelter Look-up'!$J:$J,0))</f>
        <v>#N/A</v>
      </c>
      <c r="W1441" s="301"/>
      <c r="X1441" s="301">
        <f t="shared" ca="1" si="70"/>
        <v>0</v>
      </c>
      <c r="Y1441" s="301"/>
      <c r="Z1441" s="301"/>
      <c r="AB1441" s="303" t="str">
        <f t="shared" si="71"/>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9"/>
        <v/>
      </c>
      <c r="T1442" s="264" t="str">
        <f ca="1">IF(B1442="","",IF(ISERROR(MATCH($J1442,SorP!$B$1:$B$6230,0)),"",INDIRECT("'SorP'!$A$"&amp;MATCH($J1442,SorP!$B$1:$B$6230,0))))</f>
        <v/>
      </c>
      <c r="U1442" s="299"/>
      <c r="V1442" s="300" t="e">
        <f>IF(C1442="",NA(),MATCH($B1442&amp;$C1442,'Smelter Look-up'!$J:$J,0))</f>
        <v>#N/A</v>
      </c>
      <c r="W1442" s="301"/>
      <c r="X1442" s="301">
        <f t="shared" ca="1" si="70"/>
        <v>0</v>
      </c>
      <c r="Y1442" s="301"/>
      <c r="Z1442" s="301"/>
      <c r="AB1442" s="303" t="str">
        <f t="shared" si="71"/>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9"/>
        <v/>
      </c>
      <c r="T1443" s="264" t="str">
        <f ca="1">IF(B1443="","",IF(ISERROR(MATCH($J1443,SorP!$B$1:$B$6230,0)),"",INDIRECT("'SorP'!$A$"&amp;MATCH($J1443,SorP!$B$1:$B$6230,0))))</f>
        <v/>
      </c>
      <c r="U1443" s="299"/>
      <c r="V1443" s="300" t="e">
        <f>IF(C1443="",NA(),MATCH($B1443&amp;$C1443,'Smelter Look-up'!$J:$J,0))</f>
        <v>#N/A</v>
      </c>
      <c r="W1443" s="301"/>
      <c r="X1443" s="301">
        <f t="shared" ca="1" si="70"/>
        <v>0</v>
      </c>
      <c r="Y1443" s="301"/>
      <c r="Z1443" s="301"/>
      <c r="AB1443" s="303" t="str">
        <f t="shared" si="71"/>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9"/>
        <v/>
      </c>
      <c r="T1444" s="264" t="str">
        <f ca="1">IF(B1444="","",IF(ISERROR(MATCH($J1444,SorP!$B$1:$B$6230,0)),"",INDIRECT("'SorP'!$A$"&amp;MATCH($J1444,SorP!$B$1:$B$6230,0))))</f>
        <v/>
      </c>
      <c r="U1444" s="299"/>
      <c r="V1444" s="300" t="e">
        <f>IF(C1444="",NA(),MATCH($B1444&amp;$C1444,'Smelter Look-up'!$J:$J,0))</f>
        <v>#N/A</v>
      </c>
      <c r="W1444" s="301"/>
      <c r="X1444" s="301">
        <f t="shared" ca="1" si="70"/>
        <v>0</v>
      </c>
      <c r="Y1444" s="301"/>
      <c r="Z1444" s="301"/>
      <c r="AB1444" s="303" t="str">
        <f t="shared" si="71"/>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9"/>
        <v/>
      </c>
      <c r="T1445" s="264" t="str">
        <f ca="1">IF(B1445="","",IF(ISERROR(MATCH($J1445,SorP!$B$1:$B$6230,0)),"",INDIRECT("'SorP'!$A$"&amp;MATCH($J1445,SorP!$B$1:$B$6230,0))))</f>
        <v/>
      </c>
      <c r="U1445" s="299"/>
      <c r="V1445" s="300" t="e">
        <f>IF(C1445="",NA(),MATCH($B1445&amp;$C1445,'Smelter Look-up'!$J:$J,0))</f>
        <v>#N/A</v>
      </c>
      <c r="W1445" s="301"/>
      <c r="X1445" s="301">
        <f t="shared" ca="1" si="70"/>
        <v>0</v>
      </c>
      <c r="Y1445" s="301"/>
      <c r="Z1445" s="301"/>
      <c r="AB1445" s="303" t="str">
        <f t="shared" si="71"/>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9"/>
        <v/>
      </c>
      <c r="T1446" s="264" t="str">
        <f ca="1">IF(B1446="","",IF(ISERROR(MATCH($J1446,SorP!$B$1:$B$6230,0)),"",INDIRECT("'SorP'!$A$"&amp;MATCH($J1446,SorP!$B$1:$B$6230,0))))</f>
        <v/>
      </c>
      <c r="U1446" s="299"/>
      <c r="V1446" s="300" t="e">
        <f>IF(C1446="",NA(),MATCH($B1446&amp;$C1446,'Smelter Look-up'!$J:$J,0))</f>
        <v>#N/A</v>
      </c>
      <c r="W1446" s="301"/>
      <c r="X1446" s="301">
        <f t="shared" ca="1" si="70"/>
        <v>0</v>
      </c>
      <c r="Y1446" s="301"/>
      <c r="Z1446" s="301"/>
      <c r="AB1446" s="303" t="str">
        <f t="shared" si="71"/>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9"/>
        <v/>
      </c>
      <c r="T1447" s="264" t="str">
        <f ca="1">IF(B1447="","",IF(ISERROR(MATCH($J1447,SorP!$B$1:$B$6230,0)),"",INDIRECT("'SorP'!$A$"&amp;MATCH($J1447,SorP!$B$1:$B$6230,0))))</f>
        <v/>
      </c>
      <c r="U1447" s="299"/>
      <c r="V1447" s="300" t="e">
        <f>IF(C1447="",NA(),MATCH($B1447&amp;$C1447,'Smelter Look-up'!$J:$J,0))</f>
        <v>#N/A</v>
      </c>
      <c r="W1447" s="301"/>
      <c r="X1447" s="301">
        <f t="shared" ca="1" si="70"/>
        <v>0</v>
      </c>
      <c r="Y1447" s="301"/>
      <c r="Z1447" s="301"/>
      <c r="AB1447" s="303" t="str">
        <f t="shared" si="71"/>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9"/>
        <v/>
      </c>
      <c r="T1448" s="264" t="str">
        <f ca="1">IF(B1448="","",IF(ISERROR(MATCH($J1448,SorP!$B$1:$B$6230,0)),"",INDIRECT("'SorP'!$A$"&amp;MATCH($J1448,SorP!$B$1:$B$6230,0))))</f>
        <v/>
      </c>
      <c r="U1448" s="299"/>
      <c r="V1448" s="300" t="e">
        <f>IF(C1448="",NA(),MATCH($B1448&amp;$C1448,'Smelter Look-up'!$J:$J,0))</f>
        <v>#N/A</v>
      </c>
      <c r="W1448" s="301"/>
      <c r="X1448" s="301">
        <f t="shared" ca="1" si="70"/>
        <v>0</v>
      </c>
      <c r="Y1448" s="301"/>
      <c r="Z1448" s="301"/>
      <c r="AB1448" s="303" t="str">
        <f t="shared" si="71"/>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9"/>
        <v/>
      </c>
      <c r="T1449" s="264" t="str">
        <f ca="1">IF(B1449="","",IF(ISERROR(MATCH($J1449,SorP!$B$1:$B$6230,0)),"",INDIRECT("'SorP'!$A$"&amp;MATCH($J1449,SorP!$B$1:$B$6230,0))))</f>
        <v/>
      </c>
      <c r="U1449" s="299"/>
      <c r="V1449" s="300" t="e">
        <f>IF(C1449="",NA(),MATCH($B1449&amp;$C1449,'Smelter Look-up'!$J:$J,0))</f>
        <v>#N/A</v>
      </c>
      <c r="W1449" s="301"/>
      <c r="X1449" s="301">
        <f t="shared" ca="1" si="70"/>
        <v>0</v>
      </c>
      <c r="Y1449" s="301"/>
      <c r="Z1449" s="301"/>
      <c r="AB1449" s="303" t="str">
        <f t="shared" si="71"/>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9"/>
        <v/>
      </c>
      <c r="T1450" s="264" t="str">
        <f ca="1">IF(B1450="","",IF(ISERROR(MATCH($J1450,SorP!$B$1:$B$6230,0)),"",INDIRECT("'SorP'!$A$"&amp;MATCH($J1450,SorP!$B$1:$B$6230,0))))</f>
        <v/>
      </c>
      <c r="U1450" s="299"/>
      <c r="V1450" s="300" t="e">
        <f>IF(C1450="",NA(),MATCH($B1450&amp;$C1450,'Smelter Look-up'!$J:$J,0))</f>
        <v>#N/A</v>
      </c>
      <c r="W1450" s="301"/>
      <c r="X1450" s="301">
        <f t="shared" ca="1" si="70"/>
        <v>0</v>
      </c>
      <c r="Y1450" s="301"/>
      <c r="Z1450" s="301"/>
      <c r="AB1450" s="303" t="str">
        <f t="shared" si="71"/>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9"/>
        <v/>
      </c>
      <c r="T1451" s="264" t="str">
        <f ca="1">IF(B1451="","",IF(ISERROR(MATCH($J1451,SorP!$B$1:$B$6230,0)),"",INDIRECT("'SorP'!$A$"&amp;MATCH($J1451,SorP!$B$1:$B$6230,0))))</f>
        <v/>
      </c>
      <c r="U1451" s="299"/>
      <c r="V1451" s="300" t="e">
        <f>IF(C1451="",NA(),MATCH($B1451&amp;$C1451,'Smelter Look-up'!$J:$J,0))</f>
        <v>#N/A</v>
      </c>
      <c r="W1451" s="301"/>
      <c r="X1451" s="301">
        <f t="shared" ca="1" si="70"/>
        <v>0</v>
      </c>
      <c r="Y1451" s="301"/>
      <c r="Z1451" s="301"/>
      <c r="AB1451" s="303" t="str">
        <f t="shared" si="71"/>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9"/>
        <v/>
      </c>
      <c r="T1452" s="264" t="str">
        <f ca="1">IF(B1452="","",IF(ISERROR(MATCH($J1452,SorP!$B$1:$B$6230,0)),"",INDIRECT("'SorP'!$A$"&amp;MATCH($J1452,SorP!$B$1:$B$6230,0))))</f>
        <v/>
      </c>
      <c r="U1452" s="299"/>
      <c r="V1452" s="300" t="e">
        <f>IF(C1452="",NA(),MATCH($B1452&amp;$C1452,'Smelter Look-up'!$J:$J,0))</f>
        <v>#N/A</v>
      </c>
      <c r="W1452" s="301"/>
      <c r="X1452" s="301">
        <f t="shared" ca="1" si="70"/>
        <v>0</v>
      </c>
      <c r="Y1452" s="301"/>
      <c r="Z1452" s="301"/>
      <c r="AB1452" s="303" t="str">
        <f t="shared" si="71"/>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9"/>
        <v/>
      </c>
      <c r="T1453" s="264" t="str">
        <f ca="1">IF(B1453="","",IF(ISERROR(MATCH($J1453,SorP!$B$1:$B$6230,0)),"",INDIRECT("'SorP'!$A$"&amp;MATCH($J1453,SorP!$B$1:$B$6230,0))))</f>
        <v/>
      </c>
      <c r="U1453" s="299"/>
      <c r="V1453" s="300" t="e">
        <f>IF(C1453="",NA(),MATCH($B1453&amp;$C1453,'Smelter Look-up'!$J:$J,0))</f>
        <v>#N/A</v>
      </c>
      <c r="W1453" s="301"/>
      <c r="X1453" s="301">
        <f t="shared" ca="1" si="70"/>
        <v>0</v>
      </c>
      <c r="Y1453" s="301"/>
      <c r="Z1453" s="301"/>
      <c r="AB1453" s="303" t="str">
        <f t="shared" si="71"/>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9"/>
        <v/>
      </c>
      <c r="T1454" s="264" t="str">
        <f ca="1">IF(B1454="","",IF(ISERROR(MATCH($J1454,SorP!$B$1:$B$6230,0)),"",INDIRECT("'SorP'!$A$"&amp;MATCH($J1454,SorP!$B$1:$B$6230,0))))</f>
        <v/>
      </c>
      <c r="U1454" s="299"/>
      <c r="V1454" s="300" t="e">
        <f>IF(C1454="",NA(),MATCH($B1454&amp;$C1454,'Smelter Look-up'!$J:$J,0))</f>
        <v>#N/A</v>
      </c>
      <c r="W1454" s="301"/>
      <c r="X1454" s="301">
        <f t="shared" ca="1" si="70"/>
        <v>0</v>
      </c>
      <c r="Y1454" s="301"/>
      <c r="Z1454" s="301"/>
      <c r="AB1454" s="303" t="str">
        <f t="shared" si="71"/>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9"/>
        <v/>
      </c>
      <c r="T1455" s="264" t="str">
        <f ca="1">IF(B1455="","",IF(ISERROR(MATCH($J1455,SorP!$B$1:$B$6230,0)),"",INDIRECT("'SorP'!$A$"&amp;MATCH($J1455,SorP!$B$1:$B$6230,0))))</f>
        <v/>
      </c>
      <c r="U1455" s="299"/>
      <c r="V1455" s="300" t="e">
        <f>IF(C1455="",NA(),MATCH($B1455&amp;$C1455,'Smelter Look-up'!$J:$J,0))</f>
        <v>#N/A</v>
      </c>
      <c r="W1455" s="301"/>
      <c r="X1455" s="301">
        <f t="shared" ca="1" si="70"/>
        <v>0</v>
      </c>
      <c r="Y1455" s="301"/>
      <c r="Z1455" s="301"/>
      <c r="AB1455" s="303" t="str">
        <f t="shared" si="71"/>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9"/>
        <v/>
      </c>
      <c r="T1456" s="264" t="str">
        <f ca="1">IF(B1456="","",IF(ISERROR(MATCH($J1456,SorP!$B$1:$B$6230,0)),"",INDIRECT("'SorP'!$A$"&amp;MATCH($J1456,SorP!$B$1:$B$6230,0))))</f>
        <v/>
      </c>
      <c r="U1456" s="299"/>
      <c r="V1456" s="300" t="e">
        <f>IF(C1456="",NA(),MATCH($B1456&amp;$C1456,'Smelter Look-up'!$J:$J,0))</f>
        <v>#N/A</v>
      </c>
      <c r="W1456" s="301"/>
      <c r="X1456" s="301">
        <f t="shared" ca="1" si="70"/>
        <v>0</v>
      </c>
      <c r="Y1456" s="301"/>
      <c r="Z1456" s="301"/>
      <c r="AB1456" s="303" t="str">
        <f t="shared" si="71"/>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9"/>
        <v/>
      </c>
      <c r="T1457" s="264" t="str">
        <f ca="1">IF(B1457="","",IF(ISERROR(MATCH($J1457,SorP!$B$1:$B$6230,0)),"",INDIRECT("'SorP'!$A$"&amp;MATCH($J1457,SorP!$B$1:$B$6230,0))))</f>
        <v/>
      </c>
      <c r="U1457" s="299"/>
      <c r="V1457" s="300" t="e">
        <f>IF(C1457="",NA(),MATCH($B1457&amp;$C1457,'Smelter Look-up'!$J:$J,0))</f>
        <v>#N/A</v>
      </c>
      <c r="W1457" s="301"/>
      <c r="X1457" s="301">
        <f t="shared" ca="1" si="70"/>
        <v>0</v>
      </c>
      <c r="Y1457" s="301"/>
      <c r="Z1457" s="301"/>
      <c r="AB1457" s="303" t="str">
        <f t="shared" si="71"/>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9"/>
        <v/>
      </c>
      <c r="T1458" s="264" t="str">
        <f ca="1">IF(B1458="","",IF(ISERROR(MATCH($J1458,SorP!$B$1:$B$6230,0)),"",INDIRECT("'SorP'!$A$"&amp;MATCH($J1458,SorP!$B$1:$B$6230,0))))</f>
        <v/>
      </c>
      <c r="U1458" s="299"/>
      <c r="V1458" s="300" t="e">
        <f>IF(C1458="",NA(),MATCH($B1458&amp;$C1458,'Smelter Look-up'!$J:$J,0))</f>
        <v>#N/A</v>
      </c>
      <c r="W1458" s="301"/>
      <c r="X1458" s="301">
        <f t="shared" ca="1" si="70"/>
        <v>0</v>
      </c>
      <c r="Y1458" s="301"/>
      <c r="Z1458" s="301"/>
      <c r="AB1458" s="303" t="str">
        <f t="shared" si="71"/>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9"/>
        <v/>
      </c>
      <c r="T1459" s="264" t="str">
        <f ca="1">IF(B1459="","",IF(ISERROR(MATCH($J1459,SorP!$B$1:$B$6230,0)),"",INDIRECT("'SorP'!$A$"&amp;MATCH($J1459,SorP!$B$1:$B$6230,0))))</f>
        <v/>
      </c>
      <c r="U1459" s="299"/>
      <c r="V1459" s="300" t="e">
        <f>IF(C1459="",NA(),MATCH($B1459&amp;$C1459,'Smelter Look-up'!$J:$J,0))</f>
        <v>#N/A</v>
      </c>
      <c r="W1459" s="301"/>
      <c r="X1459" s="301">
        <f t="shared" ca="1" si="70"/>
        <v>0</v>
      </c>
      <c r="Y1459" s="301"/>
      <c r="Z1459" s="301"/>
      <c r="AB1459" s="303" t="str">
        <f t="shared" si="71"/>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9"/>
        <v/>
      </c>
      <c r="T1460" s="264" t="str">
        <f ca="1">IF(B1460="","",IF(ISERROR(MATCH($J1460,SorP!$B$1:$B$6230,0)),"",INDIRECT("'SorP'!$A$"&amp;MATCH($J1460,SorP!$B$1:$B$6230,0))))</f>
        <v/>
      </c>
      <c r="U1460" s="299"/>
      <c r="V1460" s="300" t="e">
        <f>IF(C1460="",NA(),MATCH($B1460&amp;$C1460,'Smelter Look-up'!$J:$J,0))</f>
        <v>#N/A</v>
      </c>
      <c r="W1460" s="301"/>
      <c r="X1460" s="301">
        <f t="shared" ca="1" si="70"/>
        <v>0</v>
      </c>
      <c r="Y1460" s="301"/>
      <c r="Z1460" s="301"/>
      <c r="AB1460" s="303" t="str">
        <f t="shared" si="71"/>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9"/>
        <v/>
      </c>
      <c r="T1461" s="264" t="str">
        <f ca="1">IF(B1461="","",IF(ISERROR(MATCH($J1461,SorP!$B$1:$B$6230,0)),"",INDIRECT("'SorP'!$A$"&amp;MATCH($J1461,SorP!$B$1:$B$6230,0))))</f>
        <v/>
      </c>
      <c r="U1461" s="299"/>
      <c r="V1461" s="300" t="e">
        <f>IF(C1461="",NA(),MATCH($B1461&amp;$C1461,'Smelter Look-up'!$J:$J,0))</f>
        <v>#N/A</v>
      </c>
      <c r="W1461" s="301"/>
      <c r="X1461" s="301">
        <f t="shared" ca="1" si="70"/>
        <v>0</v>
      </c>
      <c r="Y1461" s="301"/>
      <c r="Z1461" s="301"/>
      <c r="AB1461" s="303" t="str">
        <f t="shared" si="71"/>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9"/>
        <v/>
      </c>
      <c r="T1462" s="264" t="str">
        <f ca="1">IF(B1462="","",IF(ISERROR(MATCH($J1462,SorP!$B$1:$B$6230,0)),"",INDIRECT("'SorP'!$A$"&amp;MATCH($J1462,SorP!$B$1:$B$6230,0))))</f>
        <v/>
      </c>
      <c r="U1462" s="299"/>
      <c r="V1462" s="300" t="e">
        <f>IF(C1462="",NA(),MATCH($B1462&amp;$C1462,'Smelter Look-up'!$J:$J,0))</f>
        <v>#N/A</v>
      </c>
      <c r="W1462" s="301"/>
      <c r="X1462" s="301">
        <f t="shared" ca="1" si="70"/>
        <v>0</v>
      </c>
      <c r="Y1462" s="301"/>
      <c r="Z1462" s="301"/>
      <c r="AB1462" s="303" t="str">
        <f t="shared" si="71"/>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9"/>
        <v/>
      </c>
      <c r="T1463" s="264" t="str">
        <f ca="1">IF(B1463="","",IF(ISERROR(MATCH($J1463,SorP!$B$1:$B$6230,0)),"",INDIRECT("'SorP'!$A$"&amp;MATCH($J1463,SorP!$B$1:$B$6230,0))))</f>
        <v/>
      </c>
      <c r="U1463" s="299"/>
      <c r="V1463" s="300" t="e">
        <f>IF(C1463="",NA(),MATCH($B1463&amp;$C1463,'Smelter Look-up'!$J:$J,0))</f>
        <v>#N/A</v>
      </c>
      <c r="W1463" s="301"/>
      <c r="X1463" s="301">
        <f t="shared" ca="1" si="70"/>
        <v>0</v>
      </c>
      <c r="Y1463" s="301"/>
      <c r="Z1463" s="301"/>
      <c r="AB1463" s="303" t="str">
        <f t="shared" si="71"/>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9"/>
        <v/>
      </c>
      <c r="T1464" s="264" t="str">
        <f ca="1">IF(B1464="","",IF(ISERROR(MATCH($J1464,SorP!$B$1:$B$6230,0)),"",INDIRECT("'SorP'!$A$"&amp;MATCH($J1464,SorP!$B$1:$B$6230,0))))</f>
        <v/>
      </c>
      <c r="U1464" s="299"/>
      <c r="V1464" s="300" t="e">
        <f>IF(C1464="",NA(),MATCH($B1464&amp;$C1464,'Smelter Look-up'!$J:$J,0))</f>
        <v>#N/A</v>
      </c>
      <c r="W1464" s="301"/>
      <c r="X1464" s="301">
        <f t="shared" ca="1" si="70"/>
        <v>0</v>
      </c>
      <c r="Y1464" s="301"/>
      <c r="Z1464" s="301"/>
      <c r="AB1464" s="303" t="str">
        <f t="shared" si="71"/>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9"/>
        <v/>
      </c>
      <c r="T1465" s="264" t="str">
        <f ca="1">IF(B1465="","",IF(ISERROR(MATCH($J1465,SorP!$B$1:$B$6230,0)),"",INDIRECT("'SorP'!$A$"&amp;MATCH($J1465,SorP!$B$1:$B$6230,0))))</f>
        <v/>
      </c>
      <c r="U1465" s="299"/>
      <c r="V1465" s="300" t="e">
        <f>IF(C1465="",NA(),MATCH($B1465&amp;$C1465,'Smelter Look-up'!$J:$J,0))</f>
        <v>#N/A</v>
      </c>
      <c r="W1465" s="301"/>
      <c r="X1465" s="301">
        <f t="shared" ca="1" si="70"/>
        <v>0</v>
      </c>
      <c r="Y1465" s="301"/>
      <c r="Z1465" s="301"/>
      <c r="AB1465" s="303" t="str">
        <f t="shared" si="71"/>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9"/>
        <v/>
      </c>
      <c r="T1466" s="264" t="str">
        <f ca="1">IF(B1466="","",IF(ISERROR(MATCH($J1466,SorP!$B$1:$B$6230,0)),"",INDIRECT("'SorP'!$A$"&amp;MATCH($J1466,SorP!$B$1:$B$6230,0))))</f>
        <v/>
      </c>
      <c r="U1466" s="299"/>
      <c r="V1466" s="300" t="e">
        <f>IF(C1466="",NA(),MATCH($B1466&amp;$C1466,'Smelter Look-up'!$J:$J,0))</f>
        <v>#N/A</v>
      </c>
      <c r="W1466" s="301"/>
      <c r="X1466" s="301">
        <f t="shared" ca="1" si="70"/>
        <v>0</v>
      </c>
      <c r="Y1466" s="301"/>
      <c r="Z1466" s="301"/>
      <c r="AB1466" s="303" t="str">
        <f t="shared" si="71"/>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9"/>
        <v/>
      </c>
      <c r="T1467" s="264" t="str">
        <f ca="1">IF(B1467="","",IF(ISERROR(MATCH($J1467,SorP!$B$1:$B$6230,0)),"",INDIRECT("'SorP'!$A$"&amp;MATCH($J1467,SorP!$B$1:$B$6230,0))))</f>
        <v/>
      </c>
      <c r="U1467" s="299"/>
      <c r="V1467" s="300" t="e">
        <f>IF(C1467="",NA(),MATCH($B1467&amp;$C1467,'Smelter Look-up'!$J:$J,0))</f>
        <v>#N/A</v>
      </c>
      <c r="W1467" s="301"/>
      <c r="X1467" s="301">
        <f t="shared" ca="1" si="70"/>
        <v>0</v>
      </c>
      <c r="Y1467" s="301"/>
      <c r="Z1467" s="301"/>
      <c r="AB1467" s="303" t="str">
        <f t="shared" si="71"/>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9"/>
        <v/>
      </c>
      <c r="T1468" s="264" t="str">
        <f ca="1">IF(B1468="","",IF(ISERROR(MATCH($J1468,SorP!$B$1:$B$6230,0)),"",INDIRECT("'SorP'!$A$"&amp;MATCH($J1468,SorP!$B$1:$B$6230,0))))</f>
        <v/>
      </c>
      <c r="U1468" s="299"/>
      <c r="V1468" s="300" t="e">
        <f>IF(C1468="",NA(),MATCH($B1468&amp;$C1468,'Smelter Look-up'!$J:$J,0))</f>
        <v>#N/A</v>
      </c>
      <c r="W1468" s="301"/>
      <c r="X1468" s="301">
        <f t="shared" ca="1" si="70"/>
        <v>0</v>
      </c>
      <c r="Y1468" s="301"/>
      <c r="Z1468" s="301"/>
      <c r="AB1468" s="303" t="str">
        <f t="shared" si="71"/>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9"/>
        <v/>
      </c>
      <c r="T1469" s="264" t="str">
        <f ca="1">IF(B1469="","",IF(ISERROR(MATCH($J1469,SorP!$B$1:$B$6230,0)),"",INDIRECT("'SorP'!$A$"&amp;MATCH($J1469,SorP!$B$1:$B$6230,0))))</f>
        <v/>
      </c>
      <c r="U1469" s="299"/>
      <c r="V1469" s="300" t="e">
        <f>IF(C1469="",NA(),MATCH($B1469&amp;$C1469,'Smelter Look-up'!$J:$J,0))</f>
        <v>#N/A</v>
      </c>
      <c r="W1469" s="301"/>
      <c r="X1469" s="301">
        <f t="shared" ca="1" si="70"/>
        <v>0</v>
      </c>
      <c r="Y1469" s="301"/>
      <c r="Z1469" s="301"/>
      <c r="AB1469" s="303" t="str">
        <f t="shared" si="71"/>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9"/>
        <v/>
      </c>
      <c r="T1470" s="264" t="str">
        <f ca="1">IF(B1470="","",IF(ISERROR(MATCH($J1470,SorP!$B$1:$B$6230,0)),"",INDIRECT("'SorP'!$A$"&amp;MATCH($J1470,SorP!$B$1:$B$6230,0))))</f>
        <v/>
      </c>
      <c r="U1470" s="299"/>
      <c r="V1470" s="300" t="e">
        <f>IF(C1470="",NA(),MATCH($B1470&amp;$C1470,'Smelter Look-up'!$J:$J,0))</f>
        <v>#N/A</v>
      </c>
      <c r="W1470" s="301"/>
      <c r="X1470" s="301">
        <f t="shared" ca="1" si="70"/>
        <v>0</v>
      </c>
      <c r="Y1470" s="301"/>
      <c r="Z1470" s="301"/>
      <c r="AB1470" s="303" t="str">
        <f t="shared" si="71"/>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9"/>
        <v/>
      </c>
      <c r="T1471" s="264" t="str">
        <f ca="1">IF(B1471="","",IF(ISERROR(MATCH($J1471,SorP!$B$1:$B$6230,0)),"",INDIRECT("'SorP'!$A$"&amp;MATCH($J1471,SorP!$B$1:$B$6230,0))))</f>
        <v/>
      </c>
      <c r="U1471" s="299"/>
      <c r="V1471" s="300" t="e">
        <f>IF(C1471="",NA(),MATCH($B1471&amp;$C1471,'Smelter Look-up'!$J:$J,0))</f>
        <v>#N/A</v>
      </c>
      <c r="W1471" s="301"/>
      <c r="X1471" s="301">
        <f t="shared" ca="1" si="70"/>
        <v>0</v>
      </c>
      <c r="Y1471" s="301"/>
      <c r="Z1471" s="301"/>
      <c r="AB1471" s="303" t="str">
        <f t="shared" si="71"/>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9"/>
        <v/>
      </c>
      <c r="T1472" s="264" t="str">
        <f ca="1">IF(B1472="","",IF(ISERROR(MATCH($J1472,SorP!$B$1:$B$6230,0)),"",INDIRECT("'SorP'!$A$"&amp;MATCH($J1472,SorP!$B$1:$B$6230,0))))</f>
        <v/>
      </c>
      <c r="U1472" s="299"/>
      <c r="V1472" s="300" t="e">
        <f>IF(C1472="",NA(),MATCH($B1472&amp;$C1472,'Smelter Look-up'!$J:$J,0))</f>
        <v>#N/A</v>
      </c>
      <c r="W1472" s="301"/>
      <c r="X1472" s="301">
        <f t="shared" ca="1" si="70"/>
        <v>0</v>
      </c>
      <c r="Y1472" s="301"/>
      <c r="Z1472" s="301"/>
      <c r="AB1472" s="303" t="str">
        <f t="shared" si="71"/>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9"/>
        <v/>
      </c>
      <c r="T1473" s="264" t="str">
        <f ca="1">IF(B1473="","",IF(ISERROR(MATCH($J1473,SorP!$B$1:$B$6230,0)),"",INDIRECT("'SorP'!$A$"&amp;MATCH($J1473,SorP!$B$1:$B$6230,0))))</f>
        <v/>
      </c>
      <c r="U1473" s="299"/>
      <c r="V1473" s="300" t="e">
        <f>IF(C1473="",NA(),MATCH($B1473&amp;$C1473,'Smelter Look-up'!$J:$J,0))</f>
        <v>#N/A</v>
      </c>
      <c r="W1473" s="301"/>
      <c r="X1473" s="301">
        <f t="shared" ca="1" si="70"/>
        <v>0</v>
      </c>
      <c r="Y1473" s="301"/>
      <c r="Z1473" s="301"/>
      <c r="AB1473" s="303" t="str">
        <f t="shared" si="71"/>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9"/>
        <v/>
      </c>
      <c r="T1474" s="264" t="str">
        <f ca="1">IF(B1474="","",IF(ISERROR(MATCH($J1474,SorP!$B$1:$B$6230,0)),"",INDIRECT("'SorP'!$A$"&amp;MATCH($J1474,SorP!$B$1:$B$6230,0))))</f>
        <v/>
      </c>
      <c r="U1474" s="299"/>
      <c r="V1474" s="300" t="e">
        <f>IF(C1474="",NA(),MATCH($B1474&amp;$C1474,'Smelter Look-up'!$J:$J,0))</f>
        <v>#N/A</v>
      </c>
      <c r="W1474" s="301"/>
      <c r="X1474" s="301">
        <f t="shared" ca="1" si="70"/>
        <v>0</v>
      </c>
      <c r="Y1474" s="301"/>
      <c r="Z1474" s="301"/>
      <c r="AB1474" s="303" t="str">
        <f t="shared" si="71"/>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9"/>
        <v/>
      </c>
      <c r="T1475" s="264" t="str">
        <f ca="1">IF(B1475="","",IF(ISERROR(MATCH($J1475,SorP!$B$1:$B$6230,0)),"",INDIRECT("'SorP'!$A$"&amp;MATCH($J1475,SorP!$B$1:$B$6230,0))))</f>
        <v/>
      </c>
      <c r="U1475" s="299"/>
      <c r="V1475" s="300" t="e">
        <f>IF(C1475="",NA(),MATCH($B1475&amp;$C1475,'Smelter Look-up'!$J:$J,0))</f>
        <v>#N/A</v>
      </c>
      <c r="W1475" s="301"/>
      <c r="X1475" s="301">
        <f t="shared" ca="1" si="70"/>
        <v>0</v>
      </c>
      <c r="Y1475" s="301"/>
      <c r="Z1475" s="301"/>
      <c r="AB1475" s="303" t="str">
        <f t="shared" si="71"/>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9"/>
        <v/>
      </c>
      <c r="T1476" s="264" t="str">
        <f ca="1">IF(B1476="","",IF(ISERROR(MATCH($J1476,SorP!$B$1:$B$6230,0)),"",INDIRECT("'SorP'!$A$"&amp;MATCH($J1476,SorP!$B$1:$B$6230,0))))</f>
        <v/>
      </c>
      <c r="U1476" s="299"/>
      <c r="V1476" s="300" t="e">
        <f>IF(C1476="",NA(),MATCH($B1476&amp;$C1476,'Smelter Look-up'!$J:$J,0))</f>
        <v>#N/A</v>
      </c>
      <c r="W1476" s="301"/>
      <c r="X1476" s="301">
        <f t="shared" ca="1" si="70"/>
        <v>0</v>
      </c>
      <c r="Y1476" s="301"/>
      <c r="Z1476" s="301"/>
      <c r="AB1476" s="303" t="str">
        <f t="shared" si="71"/>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9"/>
        <v/>
      </c>
      <c r="T1477" s="264" t="str">
        <f ca="1">IF(B1477="","",IF(ISERROR(MATCH($J1477,SorP!$B$1:$B$6230,0)),"",INDIRECT("'SorP'!$A$"&amp;MATCH($J1477,SorP!$B$1:$B$6230,0))))</f>
        <v/>
      </c>
      <c r="U1477" s="299"/>
      <c r="V1477" s="300" t="e">
        <f>IF(C1477="",NA(),MATCH($B1477&amp;$C1477,'Smelter Look-up'!$J:$J,0))</f>
        <v>#N/A</v>
      </c>
      <c r="W1477" s="301"/>
      <c r="X1477" s="301">
        <f t="shared" ca="1" si="70"/>
        <v>0</v>
      </c>
      <c r="Y1477" s="301"/>
      <c r="Z1477" s="301"/>
      <c r="AB1477" s="303" t="str">
        <f t="shared" si="71"/>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2">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3">IF(AND(C1478="Smelter not listed",OR(LEN(D1478)=0,LEN(E1478)=0)),1,0)</f>
        <v>0</v>
      </c>
      <c r="Y1478" s="301"/>
      <c r="Z1478" s="301"/>
      <c r="AB1478" s="303" t="str">
        <f t="shared" ref="AB1478:AB1541" si="74">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2"/>
        <v/>
      </c>
      <c r="T1479" s="264" t="str">
        <f ca="1">IF(B1479="","",IF(ISERROR(MATCH($J1479,SorP!$B$1:$B$6230,0)),"",INDIRECT("'SorP'!$A$"&amp;MATCH($J1479,SorP!$B$1:$B$6230,0))))</f>
        <v/>
      </c>
      <c r="U1479" s="299"/>
      <c r="V1479" s="300" t="e">
        <f>IF(C1479="",NA(),MATCH($B1479&amp;$C1479,'Smelter Look-up'!$J:$J,0))</f>
        <v>#N/A</v>
      </c>
      <c r="W1479" s="301"/>
      <c r="X1479" s="301">
        <f t="shared" ca="1" si="73"/>
        <v>0</v>
      </c>
      <c r="Y1479" s="301"/>
      <c r="Z1479" s="301"/>
      <c r="AB1479" s="303" t="str">
        <f t="shared" si="74"/>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2"/>
        <v/>
      </c>
      <c r="T1480" s="264" t="str">
        <f ca="1">IF(B1480="","",IF(ISERROR(MATCH($J1480,SorP!$B$1:$B$6230,0)),"",INDIRECT("'SorP'!$A$"&amp;MATCH($J1480,SorP!$B$1:$B$6230,0))))</f>
        <v/>
      </c>
      <c r="U1480" s="299"/>
      <c r="V1480" s="300" t="e">
        <f>IF(C1480="",NA(),MATCH($B1480&amp;$C1480,'Smelter Look-up'!$J:$J,0))</f>
        <v>#N/A</v>
      </c>
      <c r="W1480" s="301"/>
      <c r="X1480" s="301">
        <f t="shared" ca="1" si="73"/>
        <v>0</v>
      </c>
      <c r="Y1480" s="301"/>
      <c r="Z1480" s="301"/>
      <c r="AB1480" s="303" t="str">
        <f t="shared" si="74"/>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2"/>
        <v/>
      </c>
      <c r="T1481" s="264" t="str">
        <f ca="1">IF(B1481="","",IF(ISERROR(MATCH($J1481,SorP!$B$1:$B$6230,0)),"",INDIRECT("'SorP'!$A$"&amp;MATCH($J1481,SorP!$B$1:$B$6230,0))))</f>
        <v/>
      </c>
      <c r="U1481" s="299"/>
      <c r="V1481" s="300" t="e">
        <f>IF(C1481="",NA(),MATCH($B1481&amp;$C1481,'Smelter Look-up'!$J:$J,0))</f>
        <v>#N/A</v>
      </c>
      <c r="W1481" s="301"/>
      <c r="X1481" s="301">
        <f t="shared" ca="1" si="73"/>
        <v>0</v>
      </c>
      <c r="Y1481" s="301"/>
      <c r="Z1481" s="301"/>
      <c r="AB1481" s="303" t="str">
        <f t="shared" si="74"/>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2"/>
        <v/>
      </c>
      <c r="T1482" s="264" t="str">
        <f ca="1">IF(B1482="","",IF(ISERROR(MATCH($J1482,SorP!$B$1:$B$6230,0)),"",INDIRECT("'SorP'!$A$"&amp;MATCH($J1482,SorP!$B$1:$B$6230,0))))</f>
        <v/>
      </c>
      <c r="U1482" s="299"/>
      <c r="V1482" s="300" t="e">
        <f>IF(C1482="",NA(),MATCH($B1482&amp;$C1482,'Smelter Look-up'!$J:$J,0))</f>
        <v>#N/A</v>
      </c>
      <c r="W1482" s="301"/>
      <c r="X1482" s="301">
        <f t="shared" ca="1" si="73"/>
        <v>0</v>
      </c>
      <c r="Y1482" s="301"/>
      <c r="Z1482" s="301"/>
      <c r="AB1482" s="303" t="str">
        <f t="shared" si="74"/>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2"/>
        <v/>
      </c>
      <c r="T1483" s="264" t="str">
        <f ca="1">IF(B1483="","",IF(ISERROR(MATCH($J1483,SorP!$B$1:$B$6230,0)),"",INDIRECT("'SorP'!$A$"&amp;MATCH($J1483,SorP!$B$1:$B$6230,0))))</f>
        <v/>
      </c>
      <c r="U1483" s="299"/>
      <c r="V1483" s="300" t="e">
        <f>IF(C1483="",NA(),MATCH($B1483&amp;$C1483,'Smelter Look-up'!$J:$J,0))</f>
        <v>#N/A</v>
      </c>
      <c r="W1483" s="301"/>
      <c r="X1483" s="301">
        <f t="shared" ca="1" si="73"/>
        <v>0</v>
      </c>
      <c r="Y1483" s="301"/>
      <c r="Z1483" s="301"/>
      <c r="AB1483" s="303" t="str">
        <f t="shared" si="74"/>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2"/>
        <v/>
      </c>
      <c r="T1484" s="264" t="str">
        <f ca="1">IF(B1484="","",IF(ISERROR(MATCH($J1484,SorP!$B$1:$B$6230,0)),"",INDIRECT("'SorP'!$A$"&amp;MATCH($J1484,SorP!$B$1:$B$6230,0))))</f>
        <v/>
      </c>
      <c r="U1484" s="299"/>
      <c r="V1484" s="300" t="e">
        <f>IF(C1484="",NA(),MATCH($B1484&amp;$C1484,'Smelter Look-up'!$J:$J,0))</f>
        <v>#N/A</v>
      </c>
      <c r="W1484" s="301"/>
      <c r="X1484" s="301">
        <f t="shared" ca="1" si="73"/>
        <v>0</v>
      </c>
      <c r="Y1484" s="301"/>
      <c r="Z1484" s="301"/>
      <c r="AB1484" s="303" t="str">
        <f t="shared" si="74"/>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2"/>
        <v/>
      </c>
      <c r="T1485" s="264" t="str">
        <f ca="1">IF(B1485="","",IF(ISERROR(MATCH($J1485,SorP!$B$1:$B$6230,0)),"",INDIRECT("'SorP'!$A$"&amp;MATCH($J1485,SorP!$B$1:$B$6230,0))))</f>
        <v/>
      </c>
      <c r="U1485" s="299"/>
      <c r="V1485" s="300" t="e">
        <f>IF(C1485="",NA(),MATCH($B1485&amp;$C1485,'Smelter Look-up'!$J:$J,0))</f>
        <v>#N/A</v>
      </c>
      <c r="W1485" s="301"/>
      <c r="X1485" s="301">
        <f t="shared" ca="1" si="73"/>
        <v>0</v>
      </c>
      <c r="Y1485" s="301"/>
      <c r="Z1485" s="301"/>
      <c r="AB1485" s="303" t="str">
        <f t="shared" si="74"/>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2"/>
        <v/>
      </c>
      <c r="T1486" s="264" t="str">
        <f ca="1">IF(B1486="","",IF(ISERROR(MATCH($J1486,SorP!$B$1:$B$6230,0)),"",INDIRECT("'SorP'!$A$"&amp;MATCH($J1486,SorP!$B$1:$B$6230,0))))</f>
        <v/>
      </c>
      <c r="U1486" s="299"/>
      <c r="V1486" s="300" t="e">
        <f>IF(C1486="",NA(),MATCH($B1486&amp;$C1486,'Smelter Look-up'!$J:$J,0))</f>
        <v>#N/A</v>
      </c>
      <c r="W1486" s="301"/>
      <c r="X1486" s="301">
        <f t="shared" ca="1" si="73"/>
        <v>0</v>
      </c>
      <c r="Y1486" s="301"/>
      <c r="Z1486" s="301"/>
      <c r="AB1486" s="303" t="str">
        <f t="shared" si="74"/>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2"/>
        <v/>
      </c>
      <c r="T1487" s="264" t="str">
        <f ca="1">IF(B1487="","",IF(ISERROR(MATCH($J1487,SorP!$B$1:$B$6230,0)),"",INDIRECT("'SorP'!$A$"&amp;MATCH($J1487,SorP!$B$1:$B$6230,0))))</f>
        <v/>
      </c>
      <c r="U1487" s="299"/>
      <c r="V1487" s="300" t="e">
        <f>IF(C1487="",NA(),MATCH($B1487&amp;$C1487,'Smelter Look-up'!$J:$J,0))</f>
        <v>#N/A</v>
      </c>
      <c r="W1487" s="301"/>
      <c r="X1487" s="301">
        <f t="shared" ca="1" si="73"/>
        <v>0</v>
      </c>
      <c r="Y1487" s="301"/>
      <c r="Z1487" s="301"/>
      <c r="AB1487" s="303" t="str">
        <f t="shared" si="74"/>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2"/>
        <v/>
      </c>
      <c r="T1488" s="264" t="str">
        <f ca="1">IF(B1488="","",IF(ISERROR(MATCH($J1488,SorP!$B$1:$B$6230,0)),"",INDIRECT("'SorP'!$A$"&amp;MATCH($J1488,SorP!$B$1:$B$6230,0))))</f>
        <v/>
      </c>
      <c r="U1488" s="299"/>
      <c r="V1488" s="300" t="e">
        <f>IF(C1488="",NA(),MATCH($B1488&amp;$C1488,'Smelter Look-up'!$J:$J,0))</f>
        <v>#N/A</v>
      </c>
      <c r="W1488" s="301"/>
      <c r="X1488" s="301">
        <f t="shared" ca="1" si="73"/>
        <v>0</v>
      </c>
      <c r="Y1488" s="301"/>
      <c r="Z1488" s="301"/>
      <c r="AB1488" s="303" t="str">
        <f t="shared" si="74"/>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2"/>
        <v/>
      </c>
      <c r="T1489" s="264" t="str">
        <f ca="1">IF(B1489="","",IF(ISERROR(MATCH($J1489,SorP!$B$1:$B$6230,0)),"",INDIRECT("'SorP'!$A$"&amp;MATCH($J1489,SorP!$B$1:$B$6230,0))))</f>
        <v/>
      </c>
      <c r="U1489" s="299"/>
      <c r="V1489" s="300" t="e">
        <f>IF(C1489="",NA(),MATCH($B1489&amp;$C1489,'Smelter Look-up'!$J:$J,0))</f>
        <v>#N/A</v>
      </c>
      <c r="W1489" s="301"/>
      <c r="X1489" s="301">
        <f t="shared" ca="1" si="73"/>
        <v>0</v>
      </c>
      <c r="Y1489" s="301"/>
      <c r="Z1489" s="301"/>
      <c r="AB1489" s="303" t="str">
        <f t="shared" si="74"/>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2"/>
        <v/>
      </c>
      <c r="T1490" s="264" t="str">
        <f ca="1">IF(B1490="","",IF(ISERROR(MATCH($J1490,SorP!$B$1:$B$6230,0)),"",INDIRECT("'SorP'!$A$"&amp;MATCH($J1490,SorP!$B$1:$B$6230,0))))</f>
        <v/>
      </c>
      <c r="U1490" s="299"/>
      <c r="V1490" s="300" t="e">
        <f>IF(C1490="",NA(),MATCH($B1490&amp;$C1490,'Smelter Look-up'!$J:$J,0))</f>
        <v>#N/A</v>
      </c>
      <c r="W1490" s="301"/>
      <c r="X1490" s="301">
        <f t="shared" ca="1" si="73"/>
        <v>0</v>
      </c>
      <c r="Y1490" s="301"/>
      <c r="Z1490" s="301"/>
      <c r="AB1490" s="303" t="str">
        <f t="shared" si="74"/>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2"/>
        <v/>
      </c>
      <c r="T1491" s="264" t="str">
        <f ca="1">IF(B1491="","",IF(ISERROR(MATCH($J1491,SorP!$B$1:$B$6230,0)),"",INDIRECT("'SorP'!$A$"&amp;MATCH($J1491,SorP!$B$1:$B$6230,0))))</f>
        <v/>
      </c>
      <c r="U1491" s="299"/>
      <c r="V1491" s="300" t="e">
        <f>IF(C1491="",NA(),MATCH($B1491&amp;$C1491,'Smelter Look-up'!$J:$J,0))</f>
        <v>#N/A</v>
      </c>
      <c r="W1491" s="301"/>
      <c r="X1491" s="301">
        <f t="shared" ca="1" si="73"/>
        <v>0</v>
      </c>
      <c r="Y1491" s="301"/>
      <c r="Z1491" s="301"/>
      <c r="AB1491" s="303" t="str">
        <f t="shared" si="74"/>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2"/>
        <v/>
      </c>
      <c r="T1492" s="264" t="str">
        <f ca="1">IF(B1492="","",IF(ISERROR(MATCH($J1492,SorP!$B$1:$B$6230,0)),"",INDIRECT("'SorP'!$A$"&amp;MATCH($J1492,SorP!$B$1:$B$6230,0))))</f>
        <v/>
      </c>
      <c r="U1492" s="299"/>
      <c r="V1492" s="300" t="e">
        <f>IF(C1492="",NA(),MATCH($B1492&amp;$C1492,'Smelter Look-up'!$J:$J,0))</f>
        <v>#N/A</v>
      </c>
      <c r="W1492" s="301"/>
      <c r="X1492" s="301">
        <f t="shared" ca="1" si="73"/>
        <v>0</v>
      </c>
      <c r="Y1492" s="301"/>
      <c r="Z1492" s="301"/>
      <c r="AB1492" s="303" t="str">
        <f t="shared" si="74"/>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2"/>
        <v/>
      </c>
      <c r="T1493" s="264" t="str">
        <f ca="1">IF(B1493="","",IF(ISERROR(MATCH($J1493,SorP!$B$1:$B$6230,0)),"",INDIRECT("'SorP'!$A$"&amp;MATCH($J1493,SorP!$B$1:$B$6230,0))))</f>
        <v/>
      </c>
      <c r="U1493" s="299"/>
      <c r="V1493" s="300" t="e">
        <f>IF(C1493="",NA(),MATCH($B1493&amp;$C1493,'Smelter Look-up'!$J:$J,0))</f>
        <v>#N/A</v>
      </c>
      <c r="W1493" s="301"/>
      <c r="X1493" s="301">
        <f t="shared" ca="1" si="73"/>
        <v>0</v>
      </c>
      <c r="Y1493" s="301"/>
      <c r="Z1493" s="301"/>
      <c r="AB1493" s="303" t="str">
        <f t="shared" si="74"/>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2"/>
        <v/>
      </c>
      <c r="T1494" s="264" t="str">
        <f ca="1">IF(B1494="","",IF(ISERROR(MATCH($J1494,SorP!$B$1:$B$6230,0)),"",INDIRECT("'SorP'!$A$"&amp;MATCH($J1494,SorP!$B$1:$B$6230,0))))</f>
        <v/>
      </c>
      <c r="U1494" s="299"/>
      <c r="V1494" s="300" t="e">
        <f>IF(C1494="",NA(),MATCH($B1494&amp;$C1494,'Smelter Look-up'!$J:$J,0))</f>
        <v>#N/A</v>
      </c>
      <c r="W1494" s="301"/>
      <c r="X1494" s="301">
        <f t="shared" ca="1" si="73"/>
        <v>0</v>
      </c>
      <c r="Y1494" s="301"/>
      <c r="Z1494" s="301"/>
      <c r="AB1494" s="303" t="str">
        <f t="shared" si="74"/>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2"/>
        <v/>
      </c>
      <c r="T1495" s="264" t="str">
        <f ca="1">IF(B1495="","",IF(ISERROR(MATCH($J1495,SorP!$B$1:$B$6230,0)),"",INDIRECT("'SorP'!$A$"&amp;MATCH($J1495,SorP!$B$1:$B$6230,0))))</f>
        <v/>
      </c>
      <c r="U1495" s="299"/>
      <c r="V1495" s="300" t="e">
        <f>IF(C1495="",NA(),MATCH($B1495&amp;$C1495,'Smelter Look-up'!$J:$J,0))</f>
        <v>#N/A</v>
      </c>
      <c r="W1495" s="301"/>
      <c r="X1495" s="301">
        <f t="shared" ca="1" si="73"/>
        <v>0</v>
      </c>
      <c r="Y1495" s="301"/>
      <c r="Z1495" s="301"/>
      <c r="AB1495" s="303" t="str">
        <f t="shared" si="74"/>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2"/>
        <v/>
      </c>
      <c r="T1496" s="264" t="str">
        <f ca="1">IF(B1496="","",IF(ISERROR(MATCH($J1496,SorP!$B$1:$B$6230,0)),"",INDIRECT("'SorP'!$A$"&amp;MATCH($J1496,SorP!$B$1:$B$6230,0))))</f>
        <v/>
      </c>
      <c r="U1496" s="299"/>
      <c r="V1496" s="300" t="e">
        <f>IF(C1496="",NA(),MATCH($B1496&amp;$C1496,'Smelter Look-up'!$J:$J,0))</f>
        <v>#N/A</v>
      </c>
      <c r="W1496" s="301"/>
      <c r="X1496" s="301">
        <f t="shared" ca="1" si="73"/>
        <v>0</v>
      </c>
      <c r="Y1496" s="301"/>
      <c r="Z1496" s="301"/>
      <c r="AB1496" s="303" t="str">
        <f t="shared" si="74"/>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2"/>
        <v/>
      </c>
      <c r="T1497" s="264" t="str">
        <f ca="1">IF(B1497="","",IF(ISERROR(MATCH($J1497,SorP!$B$1:$B$6230,0)),"",INDIRECT("'SorP'!$A$"&amp;MATCH($J1497,SorP!$B$1:$B$6230,0))))</f>
        <v/>
      </c>
      <c r="U1497" s="299"/>
      <c r="V1497" s="300" t="e">
        <f>IF(C1497="",NA(),MATCH($B1497&amp;$C1497,'Smelter Look-up'!$J:$J,0))</f>
        <v>#N/A</v>
      </c>
      <c r="W1497" s="301"/>
      <c r="X1497" s="301">
        <f t="shared" ca="1" si="73"/>
        <v>0</v>
      </c>
      <c r="Y1497" s="301"/>
      <c r="Z1497" s="301"/>
      <c r="AB1497" s="303" t="str">
        <f t="shared" si="74"/>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2"/>
        <v/>
      </c>
      <c r="T1498" s="264" t="str">
        <f ca="1">IF(B1498="","",IF(ISERROR(MATCH($J1498,SorP!$B$1:$B$6230,0)),"",INDIRECT("'SorP'!$A$"&amp;MATCH($J1498,SorP!$B$1:$B$6230,0))))</f>
        <v/>
      </c>
      <c r="U1498" s="299"/>
      <c r="V1498" s="300" t="e">
        <f>IF(C1498="",NA(),MATCH($B1498&amp;$C1498,'Smelter Look-up'!$J:$J,0))</f>
        <v>#N/A</v>
      </c>
      <c r="W1498" s="301"/>
      <c r="X1498" s="301">
        <f t="shared" ca="1" si="73"/>
        <v>0</v>
      </c>
      <c r="Y1498" s="301"/>
      <c r="Z1498" s="301"/>
      <c r="AB1498" s="303" t="str">
        <f t="shared" si="74"/>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2"/>
        <v/>
      </c>
      <c r="T1499" s="264" t="str">
        <f ca="1">IF(B1499="","",IF(ISERROR(MATCH($J1499,SorP!$B$1:$B$6230,0)),"",INDIRECT("'SorP'!$A$"&amp;MATCH($J1499,SorP!$B$1:$B$6230,0))))</f>
        <v/>
      </c>
      <c r="U1499" s="299"/>
      <c r="V1499" s="300" t="e">
        <f>IF(C1499="",NA(),MATCH($B1499&amp;$C1499,'Smelter Look-up'!$J:$J,0))</f>
        <v>#N/A</v>
      </c>
      <c r="W1499" s="301"/>
      <c r="X1499" s="301">
        <f t="shared" ca="1" si="73"/>
        <v>0</v>
      </c>
      <c r="Y1499" s="301"/>
      <c r="Z1499" s="301"/>
      <c r="AB1499" s="303" t="str">
        <f t="shared" si="74"/>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2"/>
        <v/>
      </c>
      <c r="T1500" s="264" t="str">
        <f ca="1">IF(B1500="","",IF(ISERROR(MATCH($J1500,SorP!$B$1:$B$6230,0)),"",INDIRECT("'SorP'!$A$"&amp;MATCH($J1500,SorP!$B$1:$B$6230,0))))</f>
        <v/>
      </c>
      <c r="U1500" s="299"/>
      <c r="V1500" s="300" t="e">
        <f>IF(C1500="",NA(),MATCH($B1500&amp;$C1500,'Smelter Look-up'!$J:$J,0))</f>
        <v>#N/A</v>
      </c>
      <c r="W1500" s="301"/>
      <c r="X1500" s="301">
        <f t="shared" ca="1" si="73"/>
        <v>0</v>
      </c>
      <c r="Y1500" s="301"/>
      <c r="Z1500" s="301"/>
      <c r="AB1500" s="303" t="str">
        <f t="shared" si="74"/>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2"/>
        <v/>
      </c>
      <c r="T1501" s="264" t="str">
        <f ca="1">IF(B1501="","",IF(ISERROR(MATCH($J1501,SorP!$B$1:$B$6230,0)),"",INDIRECT("'SorP'!$A$"&amp;MATCH($J1501,SorP!$B$1:$B$6230,0))))</f>
        <v/>
      </c>
      <c r="U1501" s="299"/>
      <c r="V1501" s="300" t="e">
        <f>IF(C1501="",NA(),MATCH($B1501&amp;$C1501,'Smelter Look-up'!$J:$J,0))</f>
        <v>#N/A</v>
      </c>
      <c r="W1501" s="301"/>
      <c r="X1501" s="301">
        <f t="shared" ca="1" si="73"/>
        <v>0</v>
      </c>
      <c r="Y1501" s="301"/>
      <c r="Z1501" s="301"/>
      <c r="AB1501" s="303" t="str">
        <f t="shared" si="74"/>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2"/>
        <v/>
      </c>
      <c r="T1502" s="264" t="str">
        <f ca="1">IF(B1502="","",IF(ISERROR(MATCH($J1502,SorP!$B$1:$B$6230,0)),"",INDIRECT("'SorP'!$A$"&amp;MATCH($J1502,SorP!$B$1:$B$6230,0))))</f>
        <v/>
      </c>
      <c r="U1502" s="299"/>
      <c r="V1502" s="300" t="e">
        <f>IF(C1502="",NA(),MATCH($B1502&amp;$C1502,'Smelter Look-up'!$J:$J,0))</f>
        <v>#N/A</v>
      </c>
      <c r="W1502" s="301"/>
      <c r="X1502" s="301">
        <f t="shared" ca="1" si="73"/>
        <v>0</v>
      </c>
      <c r="Y1502" s="301"/>
      <c r="Z1502" s="301"/>
      <c r="AB1502" s="303" t="str">
        <f t="shared" si="74"/>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2"/>
        <v/>
      </c>
      <c r="T1503" s="264" t="str">
        <f ca="1">IF(B1503="","",IF(ISERROR(MATCH($J1503,SorP!$B$1:$B$6230,0)),"",INDIRECT("'SorP'!$A$"&amp;MATCH($J1503,SorP!$B$1:$B$6230,0))))</f>
        <v/>
      </c>
      <c r="U1503" s="299"/>
      <c r="V1503" s="300" t="e">
        <f>IF(C1503="",NA(),MATCH($B1503&amp;$C1503,'Smelter Look-up'!$J:$J,0))</f>
        <v>#N/A</v>
      </c>
      <c r="W1503" s="301"/>
      <c r="X1503" s="301">
        <f t="shared" ca="1" si="73"/>
        <v>0</v>
      </c>
      <c r="Y1503" s="301"/>
      <c r="Z1503" s="301"/>
      <c r="AB1503" s="303" t="str">
        <f t="shared" si="74"/>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2"/>
        <v/>
      </c>
      <c r="T1504" s="264" t="str">
        <f ca="1">IF(B1504="","",IF(ISERROR(MATCH($J1504,SorP!$B$1:$B$6230,0)),"",INDIRECT("'SorP'!$A$"&amp;MATCH($J1504,SorP!$B$1:$B$6230,0))))</f>
        <v/>
      </c>
      <c r="U1504" s="299"/>
      <c r="V1504" s="300" t="e">
        <f>IF(C1504="",NA(),MATCH($B1504&amp;$C1504,'Smelter Look-up'!$J:$J,0))</f>
        <v>#N/A</v>
      </c>
      <c r="W1504" s="301"/>
      <c r="X1504" s="301">
        <f t="shared" ca="1" si="73"/>
        <v>0</v>
      </c>
      <c r="Y1504" s="301"/>
      <c r="Z1504" s="301"/>
      <c r="AB1504" s="303" t="str">
        <f t="shared" si="74"/>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2"/>
        <v/>
      </c>
      <c r="T1505" s="264" t="str">
        <f ca="1">IF(B1505="","",IF(ISERROR(MATCH($J1505,SorP!$B$1:$B$6230,0)),"",INDIRECT("'SorP'!$A$"&amp;MATCH($J1505,SorP!$B$1:$B$6230,0))))</f>
        <v/>
      </c>
      <c r="U1505" s="299"/>
      <c r="V1505" s="300" t="e">
        <f>IF(C1505="",NA(),MATCH($B1505&amp;$C1505,'Smelter Look-up'!$J:$J,0))</f>
        <v>#N/A</v>
      </c>
      <c r="W1505" s="301"/>
      <c r="X1505" s="301">
        <f t="shared" ca="1" si="73"/>
        <v>0</v>
      </c>
      <c r="Y1505" s="301"/>
      <c r="Z1505" s="301"/>
      <c r="AB1505" s="303" t="str">
        <f t="shared" si="74"/>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2"/>
        <v/>
      </c>
      <c r="T1506" s="264" t="str">
        <f ca="1">IF(B1506="","",IF(ISERROR(MATCH($J1506,SorP!$B$1:$B$6230,0)),"",INDIRECT("'SorP'!$A$"&amp;MATCH($J1506,SorP!$B$1:$B$6230,0))))</f>
        <v/>
      </c>
      <c r="U1506" s="299"/>
      <c r="V1506" s="300" t="e">
        <f>IF(C1506="",NA(),MATCH($B1506&amp;$C1506,'Smelter Look-up'!$J:$J,0))</f>
        <v>#N/A</v>
      </c>
      <c r="W1506" s="301"/>
      <c r="X1506" s="301">
        <f t="shared" ca="1" si="73"/>
        <v>0</v>
      </c>
      <c r="Y1506" s="301"/>
      <c r="Z1506" s="301"/>
      <c r="AB1506" s="303" t="str">
        <f t="shared" si="74"/>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2"/>
        <v/>
      </c>
      <c r="T1507" s="264" t="str">
        <f ca="1">IF(B1507="","",IF(ISERROR(MATCH($J1507,SorP!$B$1:$B$6230,0)),"",INDIRECT("'SorP'!$A$"&amp;MATCH($J1507,SorP!$B$1:$B$6230,0))))</f>
        <v/>
      </c>
      <c r="U1507" s="299"/>
      <c r="V1507" s="300" t="e">
        <f>IF(C1507="",NA(),MATCH($B1507&amp;$C1507,'Smelter Look-up'!$J:$J,0))</f>
        <v>#N/A</v>
      </c>
      <c r="W1507" s="301"/>
      <c r="X1507" s="301">
        <f t="shared" ca="1" si="73"/>
        <v>0</v>
      </c>
      <c r="Y1507" s="301"/>
      <c r="Z1507" s="301"/>
      <c r="AB1507" s="303" t="str">
        <f t="shared" si="74"/>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2"/>
        <v/>
      </c>
      <c r="T1508" s="264" t="str">
        <f ca="1">IF(B1508="","",IF(ISERROR(MATCH($J1508,SorP!$B$1:$B$6230,0)),"",INDIRECT("'SorP'!$A$"&amp;MATCH($J1508,SorP!$B$1:$B$6230,0))))</f>
        <v/>
      </c>
      <c r="U1508" s="299"/>
      <c r="V1508" s="300" t="e">
        <f>IF(C1508="",NA(),MATCH($B1508&amp;$C1508,'Smelter Look-up'!$J:$J,0))</f>
        <v>#N/A</v>
      </c>
      <c r="W1508" s="301"/>
      <c r="X1508" s="301">
        <f t="shared" ca="1" si="73"/>
        <v>0</v>
      </c>
      <c r="Y1508" s="301"/>
      <c r="Z1508" s="301"/>
      <c r="AB1508" s="303" t="str">
        <f t="shared" si="74"/>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2"/>
        <v/>
      </c>
      <c r="T1509" s="264" t="str">
        <f ca="1">IF(B1509="","",IF(ISERROR(MATCH($J1509,SorP!$B$1:$B$6230,0)),"",INDIRECT("'SorP'!$A$"&amp;MATCH($J1509,SorP!$B$1:$B$6230,0))))</f>
        <v/>
      </c>
      <c r="U1509" s="299"/>
      <c r="V1509" s="300" t="e">
        <f>IF(C1509="",NA(),MATCH($B1509&amp;$C1509,'Smelter Look-up'!$J:$J,0))</f>
        <v>#N/A</v>
      </c>
      <c r="W1509" s="301"/>
      <c r="X1509" s="301">
        <f t="shared" ca="1" si="73"/>
        <v>0</v>
      </c>
      <c r="Y1509" s="301"/>
      <c r="Z1509" s="301"/>
      <c r="AB1509" s="303" t="str">
        <f t="shared" si="74"/>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2"/>
        <v/>
      </c>
      <c r="T1510" s="264" t="str">
        <f ca="1">IF(B1510="","",IF(ISERROR(MATCH($J1510,SorP!$B$1:$B$6230,0)),"",INDIRECT("'SorP'!$A$"&amp;MATCH($J1510,SorP!$B$1:$B$6230,0))))</f>
        <v/>
      </c>
      <c r="U1510" s="299"/>
      <c r="V1510" s="300" t="e">
        <f>IF(C1510="",NA(),MATCH($B1510&amp;$C1510,'Smelter Look-up'!$J:$J,0))</f>
        <v>#N/A</v>
      </c>
      <c r="W1510" s="301"/>
      <c r="X1510" s="301">
        <f t="shared" ca="1" si="73"/>
        <v>0</v>
      </c>
      <c r="Y1510" s="301"/>
      <c r="Z1510" s="301"/>
      <c r="AB1510" s="303" t="str">
        <f t="shared" si="74"/>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2"/>
        <v/>
      </c>
      <c r="T1511" s="264" t="str">
        <f ca="1">IF(B1511="","",IF(ISERROR(MATCH($J1511,SorP!$B$1:$B$6230,0)),"",INDIRECT("'SorP'!$A$"&amp;MATCH($J1511,SorP!$B$1:$B$6230,0))))</f>
        <v/>
      </c>
      <c r="U1511" s="299"/>
      <c r="V1511" s="300" t="e">
        <f>IF(C1511="",NA(),MATCH($B1511&amp;$C1511,'Smelter Look-up'!$J:$J,0))</f>
        <v>#N/A</v>
      </c>
      <c r="W1511" s="301"/>
      <c r="X1511" s="301">
        <f t="shared" ca="1" si="73"/>
        <v>0</v>
      </c>
      <c r="Y1511" s="301"/>
      <c r="Z1511" s="301"/>
      <c r="AB1511" s="303" t="str">
        <f t="shared" si="74"/>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2"/>
        <v/>
      </c>
      <c r="T1512" s="264" t="str">
        <f ca="1">IF(B1512="","",IF(ISERROR(MATCH($J1512,SorP!$B$1:$B$6230,0)),"",INDIRECT("'SorP'!$A$"&amp;MATCH($J1512,SorP!$B$1:$B$6230,0))))</f>
        <v/>
      </c>
      <c r="U1512" s="299"/>
      <c r="V1512" s="300" t="e">
        <f>IF(C1512="",NA(),MATCH($B1512&amp;$C1512,'Smelter Look-up'!$J:$J,0))</f>
        <v>#N/A</v>
      </c>
      <c r="W1512" s="301"/>
      <c r="X1512" s="301">
        <f t="shared" ca="1" si="73"/>
        <v>0</v>
      </c>
      <c r="Y1512" s="301"/>
      <c r="Z1512" s="301"/>
      <c r="AB1512" s="303" t="str">
        <f t="shared" si="74"/>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2"/>
        <v/>
      </c>
      <c r="T1513" s="264" t="str">
        <f ca="1">IF(B1513="","",IF(ISERROR(MATCH($J1513,SorP!$B$1:$B$6230,0)),"",INDIRECT("'SorP'!$A$"&amp;MATCH($J1513,SorP!$B$1:$B$6230,0))))</f>
        <v/>
      </c>
      <c r="U1513" s="299"/>
      <c r="V1513" s="300" t="e">
        <f>IF(C1513="",NA(),MATCH($B1513&amp;$C1513,'Smelter Look-up'!$J:$J,0))</f>
        <v>#N/A</v>
      </c>
      <c r="W1513" s="301"/>
      <c r="X1513" s="301">
        <f t="shared" ca="1" si="73"/>
        <v>0</v>
      </c>
      <c r="Y1513" s="301"/>
      <c r="Z1513" s="301"/>
      <c r="AB1513" s="303" t="str">
        <f t="shared" si="74"/>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2"/>
        <v/>
      </c>
      <c r="T1514" s="264" t="str">
        <f ca="1">IF(B1514="","",IF(ISERROR(MATCH($J1514,SorP!$B$1:$B$6230,0)),"",INDIRECT("'SorP'!$A$"&amp;MATCH($J1514,SorP!$B$1:$B$6230,0))))</f>
        <v/>
      </c>
      <c r="U1514" s="299"/>
      <c r="V1514" s="300" t="e">
        <f>IF(C1514="",NA(),MATCH($B1514&amp;$C1514,'Smelter Look-up'!$J:$J,0))</f>
        <v>#N/A</v>
      </c>
      <c r="W1514" s="301"/>
      <c r="X1514" s="301">
        <f t="shared" ca="1" si="73"/>
        <v>0</v>
      </c>
      <c r="Y1514" s="301"/>
      <c r="Z1514" s="301"/>
      <c r="AB1514" s="303" t="str">
        <f t="shared" si="74"/>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2"/>
        <v/>
      </c>
      <c r="T1515" s="264" t="str">
        <f ca="1">IF(B1515="","",IF(ISERROR(MATCH($J1515,SorP!$B$1:$B$6230,0)),"",INDIRECT("'SorP'!$A$"&amp;MATCH($J1515,SorP!$B$1:$B$6230,0))))</f>
        <v/>
      </c>
      <c r="U1515" s="299"/>
      <c r="V1515" s="300" t="e">
        <f>IF(C1515="",NA(),MATCH($B1515&amp;$C1515,'Smelter Look-up'!$J:$J,0))</f>
        <v>#N/A</v>
      </c>
      <c r="W1515" s="301"/>
      <c r="X1515" s="301">
        <f t="shared" ca="1" si="73"/>
        <v>0</v>
      </c>
      <c r="Y1515" s="301"/>
      <c r="Z1515" s="301"/>
      <c r="AB1515" s="303" t="str">
        <f t="shared" si="74"/>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2"/>
        <v/>
      </c>
      <c r="T1516" s="264" t="str">
        <f ca="1">IF(B1516="","",IF(ISERROR(MATCH($J1516,SorP!$B$1:$B$6230,0)),"",INDIRECT("'SorP'!$A$"&amp;MATCH($J1516,SorP!$B$1:$B$6230,0))))</f>
        <v/>
      </c>
      <c r="U1516" s="299"/>
      <c r="V1516" s="300" t="e">
        <f>IF(C1516="",NA(),MATCH($B1516&amp;$C1516,'Smelter Look-up'!$J:$J,0))</f>
        <v>#N/A</v>
      </c>
      <c r="W1516" s="301"/>
      <c r="X1516" s="301">
        <f t="shared" ca="1" si="73"/>
        <v>0</v>
      </c>
      <c r="Y1516" s="301"/>
      <c r="Z1516" s="301"/>
      <c r="AB1516" s="303" t="str">
        <f t="shared" si="74"/>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2"/>
        <v/>
      </c>
      <c r="T1517" s="264" t="str">
        <f ca="1">IF(B1517="","",IF(ISERROR(MATCH($J1517,SorP!$B$1:$B$6230,0)),"",INDIRECT("'SorP'!$A$"&amp;MATCH($J1517,SorP!$B$1:$B$6230,0))))</f>
        <v/>
      </c>
      <c r="U1517" s="299"/>
      <c r="V1517" s="300" t="e">
        <f>IF(C1517="",NA(),MATCH($B1517&amp;$C1517,'Smelter Look-up'!$J:$J,0))</f>
        <v>#N/A</v>
      </c>
      <c r="W1517" s="301"/>
      <c r="X1517" s="301">
        <f t="shared" ca="1" si="73"/>
        <v>0</v>
      </c>
      <c r="Y1517" s="301"/>
      <c r="Z1517" s="301"/>
      <c r="AB1517" s="303" t="str">
        <f t="shared" si="74"/>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2"/>
        <v/>
      </c>
      <c r="T1518" s="264" t="str">
        <f ca="1">IF(B1518="","",IF(ISERROR(MATCH($J1518,SorP!$B$1:$B$6230,0)),"",INDIRECT("'SorP'!$A$"&amp;MATCH($J1518,SorP!$B$1:$B$6230,0))))</f>
        <v/>
      </c>
      <c r="U1518" s="299"/>
      <c r="V1518" s="300" t="e">
        <f>IF(C1518="",NA(),MATCH($B1518&amp;$C1518,'Smelter Look-up'!$J:$J,0))</f>
        <v>#N/A</v>
      </c>
      <c r="W1518" s="301"/>
      <c r="X1518" s="301">
        <f t="shared" ca="1" si="73"/>
        <v>0</v>
      </c>
      <c r="Y1518" s="301"/>
      <c r="Z1518" s="301"/>
      <c r="AB1518" s="303" t="str">
        <f t="shared" si="74"/>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2"/>
        <v/>
      </c>
      <c r="T1519" s="264" t="str">
        <f ca="1">IF(B1519="","",IF(ISERROR(MATCH($J1519,SorP!$B$1:$B$6230,0)),"",INDIRECT("'SorP'!$A$"&amp;MATCH($J1519,SorP!$B$1:$B$6230,0))))</f>
        <v/>
      </c>
      <c r="U1519" s="299"/>
      <c r="V1519" s="300" t="e">
        <f>IF(C1519="",NA(),MATCH($B1519&amp;$C1519,'Smelter Look-up'!$J:$J,0))</f>
        <v>#N/A</v>
      </c>
      <c r="W1519" s="301"/>
      <c r="X1519" s="301">
        <f t="shared" ca="1" si="73"/>
        <v>0</v>
      </c>
      <c r="Y1519" s="301"/>
      <c r="Z1519" s="301"/>
      <c r="AB1519" s="303" t="str">
        <f t="shared" si="74"/>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2"/>
        <v/>
      </c>
      <c r="T1520" s="264" t="str">
        <f ca="1">IF(B1520="","",IF(ISERROR(MATCH($J1520,SorP!$B$1:$B$6230,0)),"",INDIRECT("'SorP'!$A$"&amp;MATCH($J1520,SorP!$B$1:$B$6230,0))))</f>
        <v/>
      </c>
      <c r="U1520" s="299"/>
      <c r="V1520" s="300" t="e">
        <f>IF(C1520="",NA(),MATCH($B1520&amp;$C1520,'Smelter Look-up'!$J:$J,0))</f>
        <v>#N/A</v>
      </c>
      <c r="W1520" s="301"/>
      <c r="X1520" s="301">
        <f t="shared" ca="1" si="73"/>
        <v>0</v>
      </c>
      <c r="Y1520" s="301"/>
      <c r="Z1520" s="301"/>
      <c r="AB1520" s="303" t="str">
        <f t="shared" si="74"/>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2"/>
        <v/>
      </c>
      <c r="T1521" s="264" t="str">
        <f ca="1">IF(B1521="","",IF(ISERROR(MATCH($J1521,SorP!$B$1:$B$6230,0)),"",INDIRECT("'SorP'!$A$"&amp;MATCH($J1521,SorP!$B$1:$B$6230,0))))</f>
        <v/>
      </c>
      <c r="U1521" s="299"/>
      <c r="V1521" s="300" t="e">
        <f>IF(C1521="",NA(),MATCH($B1521&amp;$C1521,'Smelter Look-up'!$J:$J,0))</f>
        <v>#N/A</v>
      </c>
      <c r="W1521" s="301"/>
      <c r="X1521" s="301">
        <f t="shared" ca="1" si="73"/>
        <v>0</v>
      </c>
      <c r="Y1521" s="301"/>
      <c r="Z1521" s="301"/>
      <c r="AB1521" s="303" t="str">
        <f t="shared" si="74"/>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2"/>
        <v/>
      </c>
      <c r="T1522" s="264" t="str">
        <f ca="1">IF(B1522="","",IF(ISERROR(MATCH($J1522,SorP!$B$1:$B$6230,0)),"",INDIRECT("'SorP'!$A$"&amp;MATCH($J1522,SorP!$B$1:$B$6230,0))))</f>
        <v/>
      </c>
      <c r="U1522" s="299"/>
      <c r="V1522" s="300" t="e">
        <f>IF(C1522="",NA(),MATCH($B1522&amp;$C1522,'Smelter Look-up'!$J:$J,0))</f>
        <v>#N/A</v>
      </c>
      <c r="W1522" s="301"/>
      <c r="X1522" s="301">
        <f t="shared" ca="1" si="73"/>
        <v>0</v>
      </c>
      <c r="Y1522" s="301"/>
      <c r="Z1522" s="301"/>
      <c r="AB1522" s="303" t="str">
        <f t="shared" si="74"/>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2"/>
        <v/>
      </c>
      <c r="T1523" s="264" t="str">
        <f ca="1">IF(B1523="","",IF(ISERROR(MATCH($J1523,SorP!$B$1:$B$6230,0)),"",INDIRECT("'SorP'!$A$"&amp;MATCH($J1523,SorP!$B$1:$B$6230,0))))</f>
        <v/>
      </c>
      <c r="U1523" s="299"/>
      <c r="V1523" s="300" t="e">
        <f>IF(C1523="",NA(),MATCH($B1523&amp;$C1523,'Smelter Look-up'!$J:$J,0))</f>
        <v>#N/A</v>
      </c>
      <c r="W1523" s="301"/>
      <c r="X1523" s="301">
        <f t="shared" ca="1" si="73"/>
        <v>0</v>
      </c>
      <c r="Y1523" s="301"/>
      <c r="Z1523" s="301"/>
      <c r="AB1523" s="303" t="str">
        <f t="shared" si="74"/>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2"/>
        <v/>
      </c>
      <c r="T1524" s="264" t="str">
        <f ca="1">IF(B1524="","",IF(ISERROR(MATCH($J1524,SorP!$B$1:$B$6230,0)),"",INDIRECT("'SorP'!$A$"&amp;MATCH($J1524,SorP!$B$1:$B$6230,0))))</f>
        <v/>
      </c>
      <c r="U1524" s="299"/>
      <c r="V1524" s="300" t="e">
        <f>IF(C1524="",NA(),MATCH($B1524&amp;$C1524,'Smelter Look-up'!$J:$J,0))</f>
        <v>#N/A</v>
      </c>
      <c r="W1524" s="301"/>
      <c r="X1524" s="301">
        <f t="shared" ca="1" si="73"/>
        <v>0</v>
      </c>
      <c r="Y1524" s="301"/>
      <c r="Z1524" s="301"/>
      <c r="AB1524" s="303" t="str">
        <f t="shared" si="74"/>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2"/>
        <v/>
      </c>
      <c r="T1525" s="264" t="str">
        <f ca="1">IF(B1525="","",IF(ISERROR(MATCH($J1525,SorP!$B$1:$B$6230,0)),"",INDIRECT("'SorP'!$A$"&amp;MATCH($J1525,SorP!$B$1:$B$6230,0))))</f>
        <v/>
      </c>
      <c r="U1525" s="299"/>
      <c r="V1525" s="300" t="e">
        <f>IF(C1525="",NA(),MATCH($B1525&amp;$C1525,'Smelter Look-up'!$J:$J,0))</f>
        <v>#N/A</v>
      </c>
      <c r="W1525" s="301"/>
      <c r="X1525" s="301">
        <f t="shared" ca="1" si="73"/>
        <v>0</v>
      </c>
      <c r="Y1525" s="301"/>
      <c r="Z1525" s="301"/>
      <c r="AB1525" s="303" t="str">
        <f t="shared" si="74"/>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2"/>
        <v/>
      </c>
      <c r="T1526" s="264" t="str">
        <f ca="1">IF(B1526="","",IF(ISERROR(MATCH($J1526,SorP!$B$1:$B$6230,0)),"",INDIRECT("'SorP'!$A$"&amp;MATCH($J1526,SorP!$B$1:$B$6230,0))))</f>
        <v/>
      </c>
      <c r="U1526" s="299"/>
      <c r="V1526" s="300" t="e">
        <f>IF(C1526="",NA(),MATCH($B1526&amp;$C1526,'Smelter Look-up'!$J:$J,0))</f>
        <v>#N/A</v>
      </c>
      <c r="W1526" s="301"/>
      <c r="X1526" s="301">
        <f t="shared" ca="1" si="73"/>
        <v>0</v>
      </c>
      <c r="Y1526" s="301"/>
      <c r="Z1526" s="301"/>
      <c r="AB1526" s="303" t="str">
        <f t="shared" si="74"/>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2"/>
        <v/>
      </c>
      <c r="T1527" s="264" t="str">
        <f ca="1">IF(B1527="","",IF(ISERROR(MATCH($J1527,SorP!$B$1:$B$6230,0)),"",INDIRECT("'SorP'!$A$"&amp;MATCH($J1527,SorP!$B$1:$B$6230,0))))</f>
        <v/>
      </c>
      <c r="U1527" s="299"/>
      <c r="V1527" s="300" t="e">
        <f>IF(C1527="",NA(),MATCH($B1527&amp;$C1527,'Smelter Look-up'!$J:$J,0))</f>
        <v>#N/A</v>
      </c>
      <c r="W1527" s="301"/>
      <c r="X1527" s="301">
        <f t="shared" ca="1" si="73"/>
        <v>0</v>
      </c>
      <c r="Y1527" s="301"/>
      <c r="Z1527" s="301"/>
      <c r="AB1527" s="303" t="str">
        <f t="shared" si="74"/>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2"/>
        <v/>
      </c>
      <c r="T1528" s="264" t="str">
        <f ca="1">IF(B1528="","",IF(ISERROR(MATCH($J1528,SorP!$B$1:$B$6230,0)),"",INDIRECT("'SorP'!$A$"&amp;MATCH($J1528,SorP!$B$1:$B$6230,0))))</f>
        <v/>
      </c>
      <c r="U1528" s="299"/>
      <c r="V1528" s="300" t="e">
        <f>IF(C1528="",NA(),MATCH($B1528&amp;$C1528,'Smelter Look-up'!$J:$J,0))</f>
        <v>#N/A</v>
      </c>
      <c r="W1528" s="301"/>
      <c r="X1528" s="301">
        <f t="shared" ca="1" si="73"/>
        <v>0</v>
      </c>
      <c r="Y1528" s="301"/>
      <c r="Z1528" s="301"/>
      <c r="AB1528" s="303" t="str">
        <f t="shared" si="74"/>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2"/>
        <v/>
      </c>
      <c r="T1529" s="264" t="str">
        <f ca="1">IF(B1529="","",IF(ISERROR(MATCH($J1529,SorP!$B$1:$B$6230,0)),"",INDIRECT("'SorP'!$A$"&amp;MATCH($J1529,SorP!$B$1:$B$6230,0))))</f>
        <v/>
      </c>
      <c r="U1529" s="299"/>
      <c r="V1529" s="300" t="e">
        <f>IF(C1529="",NA(),MATCH($B1529&amp;$C1529,'Smelter Look-up'!$J:$J,0))</f>
        <v>#N/A</v>
      </c>
      <c r="W1529" s="301"/>
      <c r="X1529" s="301">
        <f t="shared" ca="1" si="73"/>
        <v>0</v>
      </c>
      <c r="Y1529" s="301"/>
      <c r="Z1529" s="301"/>
      <c r="AB1529" s="303" t="str">
        <f t="shared" si="74"/>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2"/>
        <v/>
      </c>
      <c r="T1530" s="264" t="str">
        <f ca="1">IF(B1530="","",IF(ISERROR(MATCH($J1530,SorP!$B$1:$B$6230,0)),"",INDIRECT("'SorP'!$A$"&amp;MATCH($J1530,SorP!$B$1:$B$6230,0))))</f>
        <v/>
      </c>
      <c r="U1530" s="299"/>
      <c r="V1530" s="300" t="e">
        <f>IF(C1530="",NA(),MATCH($B1530&amp;$C1530,'Smelter Look-up'!$J:$J,0))</f>
        <v>#N/A</v>
      </c>
      <c r="W1530" s="301"/>
      <c r="X1530" s="301">
        <f t="shared" ca="1" si="73"/>
        <v>0</v>
      </c>
      <c r="Y1530" s="301"/>
      <c r="Z1530" s="301"/>
      <c r="AB1530" s="303" t="str">
        <f t="shared" si="74"/>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2"/>
        <v/>
      </c>
      <c r="T1531" s="264" t="str">
        <f ca="1">IF(B1531="","",IF(ISERROR(MATCH($J1531,SorP!$B$1:$B$6230,0)),"",INDIRECT("'SorP'!$A$"&amp;MATCH($J1531,SorP!$B$1:$B$6230,0))))</f>
        <v/>
      </c>
      <c r="U1531" s="299"/>
      <c r="V1531" s="300" t="e">
        <f>IF(C1531="",NA(),MATCH($B1531&amp;$C1531,'Smelter Look-up'!$J:$J,0))</f>
        <v>#N/A</v>
      </c>
      <c r="W1531" s="301"/>
      <c r="X1531" s="301">
        <f t="shared" ca="1" si="73"/>
        <v>0</v>
      </c>
      <c r="Y1531" s="301"/>
      <c r="Z1531" s="301"/>
      <c r="AB1531" s="303" t="str">
        <f t="shared" si="74"/>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2"/>
        <v/>
      </c>
      <c r="T1532" s="264" t="str">
        <f ca="1">IF(B1532="","",IF(ISERROR(MATCH($J1532,SorP!$B$1:$B$6230,0)),"",INDIRECT("'SorP'!$A$"&amp;MATCH($J1532,SorP!$B$1:$B$6230,0))))</f>
        <v/>
      </c>
      <c r="U1532" s="299"/>
      <c r="V1532" s="300" t="e">
        <f>IF(C1532="",NA(),MATCH($B1532&amp;$C1532,'Smelter Look-up'!$J:$J,0))</f>
        <v>#N/A</v>
      </c>
      <c r="W1532" s="301"/>
      <c r="X1532" s="301">
        <f t="shared" ca="1" si="73"/>
        <v>0</v>
      </c>
      <c r="Y1532" s="301"/>
      <c r="Z1532" s="301"/>
      <c r="AB1532" s="303" t="str">
        <f t="shared" si="74"/>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2"/>
        <v/>
      </c>
      <c r="T1533" s="264" t="str">
        <f ca="1">IF(B1533="","",IF(ISERROR(MATCH($J1533,SorP!$B$1:$B$6230,0)),"",INDIRECT("'SorP'!$A$"&amp;MATCH($J1533,SorP!$B$1:$B$6230,0))))</f>
        <v/>
      </c>
      <c r="U1533" s="299"/>
      <c r="V1533" s="300" t="e">
        <f>IF(C1533="",NA(),MATCH($B1533&amp;$C1533,'Smelter Look-up'!$J:$J,0))</f>
        <v>#N/A</v>
      </c>
      <c r="W1533" s="301"/>
      <c r="X1533" s="301">
        <f t="shared" ca="1" si="73"/>
        <v>0</v>
      </c>
      <c r="Y1533" s="301"/>
      <c r="Z1533" s="301"/>
      <c r="AB1533" s="303" t="str">
        <f t="shared" si="74"/>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2"/>
        <v/>
      </c>
      <c r="T1534" s="264" t="str">
        <f ca="1">IF(B1534="","",IF(ISERROR(MATCH($J1534,SorP!$B$1:$B$6230,0)),"",INDIRECT("'SorP'!$A$"&amp;MATCH($J1534,SorP!$B$1:$B$6230,0))))</f>
        <v/>
      </c>
      <c r="U1534" s="299"/>
      <c r="V1534" s="300" t="e">
        <f>IF(C1534="",NA(),MATCH($B1534&amp;$C1534,'Smelter Look-up'!$J:$J,0))</f>
        <v>#N/A</v>
      </c>
      <c r="W1534" s="301"/>
      <c r="X1534" s="301">
        <f t="shared" ca="1" si="73"/>
        <v>0</v>
      </c>
      <c r="Y1534" s="301"/>
      <c r="Z1534" s="301"/>
      <c r="AB1534" s="303" t="str">
        <f t="shared" si="74"/>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2"/>
        <v/>
      </c>
      <c r="T1535" s="264" t="str">
        <f ca="1">IF(B1535="","",IF(ISERROR(MATCH($J1535,SorP!$B$1:$B$6230,0)),"",INDIRECT("'SorP'!$A$"&amp;MATCH($J1535,SorP!$B$1:$B$6230,0))))</f>
        <v/>
      </c>
      <c r="U1535" s="299"/>
      <c r="V1535" s="300" t="e">
        <f>IF(C1535="",NA(),MATCH($B1535&amp;$C1535,'Smelter Look-up'!$J:$J,0))</f>
        <v>#N/A</v>
      </c>
      <c r="W1535" s="301"/>
      <c r="X1535" s="301">
        <f t="shared" ca="1" si="73"/>
        <v>0</v>
      </c>
      <c r="Y1535" s="301"/>
      <c r="Z1535" s="301"/>
      <c r="AB1535" s="303" t="str">
        <f t="shared" si="74"/>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2"/>
        <v/>
      </c>
      <c r="T1536" s="264" t="str">
        <f ca="1">IF(B1536="","",IF(ISERROR(MATCH($J1536,SorP!$B$1:$B$6230,0)),"",INDIRECT("'SorP'!$A$"&amp;MATCH($J1536,SorP!$B$1:$B$6230,0))))</f>
        <v/>
      </c>
      <c r="U1536" s="299"/>
      <c r="V1536" s="300" t="e">
        <f>IF(C1536="",NA(),MATCH($B1536&amp;$C1536,'Smelter Look-up'!$J:$J,0))</f>
        <v>#N/A</v>
      </c>
      <c r="W1536" s="301"/>
      <c r="X1536" s="301">
        <f t="shared" ca="1" si="73"/>
        <v>0</v>
      </c>
      <c r="Y1536" s="301"/>
      <c r="Z1536" s="301"/>
      <c r="AB1536" s="303" t="str">
        <f t="shared" si="74"/>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2"/>
        <v/>
      </c>
      <c r="T1537" s="264" t="str">
        <f ca="1">IF(B1537="","",IF(ISERROR(MATCH($J1537,SorP!$B$1:$B$6230,0)),"",INDIRECT("'SorP'!$A$"&amp;MATCH($J1537,SorP!$B$1:$B$6230,0))))</f>
        <v/>
      </c>
      <c r="U1537" s="299"/>
      <c r="V1537" s="300" t="e">
        <f>IF(C1537="",NA(),MATCH($B1537&amp;$C1537,'Smelter Look-up'!$J:$J,0))</f>
        <v>#N/A</v>
      </c>
      <c r="W1537" s="301"/>
      <c r="X1537" s="301">
        <f t="shared" ca="1" si="73"/>
        <v>0</v>
      </c>
      <c r="Y1537" s="301"/>
      <c r="Z1537" s="301"/>
      <c r="AB1537" s="303" t="str">
        <f t="shared" si="74"/>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2"/>
        <v/>
      </c>
      <c r="T1538" s="264" t="str">
        <f ca="1">IF(B1538="","",IF(ISERROR(MATCH($J1538,SorP!$B$1:$B$6230,0)),"",INDIRECT("'SorP'!$A$"&amp;MATCH($J1538,SorP!$B$1:$B$6230,0))))</f>
        <v/>
      </c>
      <c r="U1538" s="299"/>
      <c r="V1538" s="300" t="e">
        <f>IF(C1538="",NA(),MATCH($B1538&amp;$C1538,'Smelter Look-up'!$J:$J,0))</f>
        <v>#N/A</v>
      </c>
      <c r="W1538" s="301"/>
      <c r="X1538" s="301">
        <f t="shared" ca="1" si="73"/>
        <v>0</v>
      </c>
      <c r="Y1538" s="301"/>
      <c r="Z1538" s="301"/>
      <c r="AB1538" s="303" t="str">
        <f t="shared" si="74"/>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2"/>
        <v/>
      </c>
      <c r="T1539" s="264" t="str">
        <f ca="1">IF(B1539="","",IF(ISERROR(MATCH($J1539,SorP!$B$1:$B$6230,0)),"",INDIRECT("'SorP'!$A$"&amp;MATCH($J1539,SorP!$B$1:$B$6230,0))))</f>
        <v/>
      </c>
      <c r="U1539" s="299"/>
      <c r="V1539" s="300" t="e">
        <f>IF(C1539="",NA(),MATCH($B1539&amp;$C1539,'Smelter Look-up'!$J:$J,0))</f>
        <v>#N/A</v>
      </c>
      <c r="W1539" s="301"/>
      <c r="X1539" s="301">
        <f t="shared" ca="1" si="73"/>
        <v>0</v>
      </c>
      <c r="Y1539" s="301"/>
      <c r="Z1539" s="301"/>
      <c r="AB1539" s="303" t="str">
        <f t="shared" si="74"/>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2"/>
        <v/>
      </c>
      <c r="T1540" s="264" t="str">
        <f ca="1">IF(B1540="","",IF(ISERROR(MATCH($J1540,SorP!$B$1:$B$6230,0)),"",INDIRECT("'SorP'!$A$"&amp;MATCH($J1540,SorP!$B$1:$B$6230,0))))</f>
        <v/>
      </c>
      <c r="U1540" s="299"/>
      <c r="V1540" s="300" t="e">
        <f>IF(C1540="",NA(),MATCH($B1540&amp;$C1540,'Smelter Look-up'!$J:$J,0))</f>
        <v>#N/A</v>
      </c>
      <c r="W1540" s="301"/>
      <c r="X1540" s="301">
        <f t="shared" ca="1" si="73"/>
        <v>0</v>
      </c>
      <c r="Y1540" s="301"/>
      <c r="Z1540" s="301"/>
      <c r="AB1540" s="303" t="str">
        <f t="shared" si="74"/>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2"/>
        <v/>
      </c>
      <c r="T1541" s="264" t="str">
        <f ca="1">IF(B1541="","",IF(ISERROR(MATCH($J1541,SorP!$B$1:$B$6230,0)),"",INDIRECT("'SorP'!$A$"&amp;MATCH($J1541,SorP!$B$1:$B$6230,0))))</f>
        <v/>
      </c>
      <c r="U1541" s="299"/>
      <c r="V1541" s="300" t="e">
        <f>IF(C1541="",NA(),MATCH($B1541&amp;$C1541,'Smelter Look-up'!$J:$J,0))</f>
        <v>#N/A</v>
      </c>
      <c r="W1541" s="301"/>
      <c r="X1541" s="301">
        <f t="shared" ca="1" si="73"/>
        <v>0</v>
      </c>
      <c r="Y1541" s="301"/>
      <c r="Z1541" s="301"/>
      <c r="AB1541" s="303" t="str">
        <f t="shared" si="74"/>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5">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6">IF(AND(C1542="Smelter not listed",OR(LEN(D1542)=0,LEN(E1542)=0)),1,0)</f>
        <v>0</v>
      </c>
      <c r="Y1542" s="301"/>
      <c r="Z1542" s="301"/>
      <c r="AB1542" s="303" t="str">
        <f t="shared" ref="AB1542:AB1605" si="77">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5"/>
        <v/>
      </c>
      <c r="T1543" s="264" t="str">
        <f ca="1">IF(B1543="","",IF(ISERROR(MATCH($J1543,SorP!$B$1:$B$6230,0)),"",INDIRECT("'SorP'!$A$"&amp;MATCH($J1543,SorP!$B$1:$B$6230,0))))</f>
        <v/>
      </c>
      <c r="U1543" s="299"/>
      <c r="V1543" s="300" t="e">
        <f>IF(C1543="",NA(),MATCH($B1543&amp;$C1543,'Smelter Look-up'!$J:$J,0))</f>
        <v>#N/A</v>
      </c>
      <c r="W1543" s="301"/>
      <c r="X1543" s="301">
        <f t="shared" ca="1" si="76"/>
        <v>0</v>
      </c>
      <c r="Y1543" s="301"/>
      <c r="Z1543" s="301"/>
      <c r="AB1543" s="303" t="str">
        <f t="shared" si="77"/>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5"/>
        <v/>
      </c>
      <c r="T1544" s="264" t="str">
        <f ca="1">IF(B1544="","",IF(ISERROR(MATCH($J1544,SorP!$B$1:$B$6230,0)),"",INDIRECT("'SorP'!$A$"&amp;MATCH($J1544,SorP!$B$1:$B$6230,0))))</f>
        <v/>
      </c>
      <c r="U1544" s="299"/>
      <c r="V1544" s="300" t="e">
        <f>IF(C1544="",NA(),MATCH($B1544&amp;$C1544,'Smelter Look-up'!$J:$J,0))</f>
        <v>#N/A</v>
      </c>
      <c r="W1544" s="301"/>
      <c r="X1544" s="301">
        <f t="shared" ca="1" si="76"/>
        <v>0</v>
      </c>
      <c r="Y1544" s="301"/>
      <c r="Z1544" s="301"/>
      <c r="AB1544" s="303" t="str">
        <f t="shared" si="77"/>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5"/>
        <v/>
      </c>
      <c r="T1545" s="264" t="str">
        <f ca="1">IF(B1545="","",IF(ISERROR(MATCH($J1545,SorP!$B$1:$B$6230,0)),"",INDIRECT("'SorP'!$A$"&amp;MATCH($J1545,SorP!$B$1:$B$6230,0))))</f>
        <v/>
      </c>
      <c r="U1545" s="299"/>
      <c r="V1545" s="300" t="e">
        <f>IF(C1545="",NA(),MATCH($B1545&amp;$C1545,'Smelter Look-up'!$J:$J,0))</f>
        <v>#N/A</v>
      </c>
      <c r="W1545" s="301"/>
      <c r="X1545" s="301">
        <f t="shared" ca="1" si="76"/>
        <v>0</v>
      </c>
      <c r="Y1545" s="301"/>
      <c r="Z1545" s="301"/>
      <c r="AB1545" s="303" t="str">
        <f t="shared" si="77"/>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5"/>
        <v/>
      </c>
      <c r="T1546" s="264" t="str">
        <f ca="1">IF(B1546="","",IF(ISERROR(MATCH($J1546,SorP!$B$1:$B$6230,0)),"",INDIRECT("'SorP'!$A$"&amp;MATCH($J1546,SorP!$B$1:$B$6230,0))))</f>
        <v/>
      </c>
      <c r="U1546" s="299"/>
      <c r="V1546" s="300" t="e">
        <f>IF(C1546="",NA(),MATCH($B1546&amp;$C1546,'Smelter Look-up'!$J:$J,0))</f>
        <v>#N/A</v>
      </c>
      <c r="W1546" s="301"/>
      <c r="X1546" s="301">
        <f t="shared" ca="1" si="76"/>
        <v>0</v>
      </c>
      <c r="Y1546" s="301"/>
      <c r="Z1546" s="301"/>
      <c r="AB1546" s="303" t="str">
        <f t="shared" si="77"/>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5"/>
        <v/>
      </c>
      <c r="T1547" s="264" t="str">
        <f ca="1">IF(B1547="","",IF(ISERROR(MATCH($J1547,SorP!$B$1:$B$6230,0)),"",INDIRECT("'SorP'!$A$"&amp;MATCH($J1547,SorP!$B$1:$B$6230,0))))</f>
        <v/>
      </c>
      <c r="U1547" s="299"/>
      <c r="V1547" s="300" t="e">
        <f>IF(C1547="",NA(),MATCH($B1547&amp;$C1547,'Smelter Look-up'!$J:$J,0))</f>
        <v>#N/A</v>
      </c>
      <c r="W1547" s="301"/>
      <c r="X1547" s="301">
        <f t="shared" ca="1" si="76"/>
        <v>0</v>
      </c>
      <c r="Y1547" s="301"/>
      <c r="Z1547" s="301"/>
      <c r="AB1547" s="303" t="str">
        <f t="shared" si="77"/>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5"/>
        <v/>
      </c>
      <c r="T1548" s="264" t="str">
        <f ca="1">IF(B1548="","",IF(ISERROR(MATCH($J1548,SorP!$B$1:$B$6230,0)),"",INDIRECT("'SorP'!$A$"&amp;MATCH($J1548,SorP!$B$1:$B$6230,0))))</f>
        <v/>
      </c>
      <c r="U1548" s="299"/>
      <c r="V1548" s="300" t="e">
        <f>IF(C1548="",NA(),MATCH($B1548&amp;$C1548,'Smelter Look-up'!$J:$J,0))</f>
        <v>#N/A</v>
      </c>
      <c r="W1548" s="301"/>
      <c r="X1548" s="301">
        <f t="shared" ca="1" si="76"/>
        <v>0</v>
      </c>
      <c r="Y1548" s="301"/>
      <c r="Z1548" s="301"/>
      <c r="AB1548" s="303" t="str">
        <f t="shared" si="77"/>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5"/>
        <v/>
      </c>
      <c r="T1549" s="264" t="str">
        <f ca="1">IF(B1549="","",IF(ISERROR(MATCH($J1549,SorP!$B$1:$B$6230,0)),"",INDIRECT("'SorP'!$A$"&amp;MATCH($J1549,SorP!$B$1:$B$6230,0))))</f>
        <v/>
      </c>
      <c r="U1549" s="299"/>
      <c r="V1549" s="300" t="e">
        <f>IF(C1549="",NA(),MATCH($B1549&amp;$C1549,'Smelter Look-up'!$J:$J,0))</f>
        <v>#N/A</v>
      </c>
      <c r="W1549" s="301"/>
      <c r="X1549" s="301">
        <f t="shared" ca="1" si="76"/>
        <v>0</v>
      </c>
      <c r="Y1549" s="301"/>
      <c r="Z1549" s="301"/>
      <c r="AB1549" s="303" t="str">
        <f t="shared" si="77"/>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5"/>
        <v/>
      </c>
      <c r="T1550" s="264" t="str">
        <f ca="1">IF(B1550="","",IF(ISERROR(MATCH($J1550,SorP!$B$1:$B$6230,0)),"",INDIRECT("'SorP'!$A$"&amp;MATCH($J1550,SorP!$B$1:$B$6230,0))))</f>
        <v/>
      </c>
      <c r="U1550" s="299"/>
      <c r="V1550" s="300" t="e">
        <f>IF(C1550="",NA(),MATCH($B1550&amp;$C1550,'Smelter Look-up'!$J:$J,0))</f>
        <v>#N/A</v>
      </c>
      <c r="W1550" s="301"/>
      <c r="X1550" s="301">
        <f t="shared" ca="1" si="76"/>
        <v>0</v>
      </c>
      <c r="Y1550" s="301"/>
      <c r="Z1550" s="301"/>
      <c r="AB1550" s="303" t="str">
        <f t="shared" si="77"/>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5"/>
        <v/>
      </c>
      <c r="T1551" s="264" t="str">
        <f ca="1">IF(B1551="","",IF(ISERROR(MATCH($J1551,SorP!$B$1:$B$6230,0)),"",INDIRECT("'SorP'!$A$"&amp;MATCH($J1551,SorP!$B$1:$B$6230,0))))</f>
        <v/>
      </c>
      <c r="U1551" s="299"/>
      <c r="V1551" s="300" t="e">
        <f>IF(C1551="",NA(),MATCH($B1551&amp;$C1551,'Smelter Look-up'!$J:$J,0))</f>
        <v>#N/A</v>
      </c>
      <c r="W1551" s="301"/>
      <c r="X1551" s="301">
        <f t="shared" ca="1" si="76"/>
        <v>0</v>
      </c>
      <c r="Y1551" s="301"/>
      <c r="Z1551" s="301"/>
      <c r="AB1551" s="303" t="str">
        <f t="shared" si="77"/>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5"/>
        <v/>
      </c>
      <c r="T1552" s="264" t="str">
        <f ca="1">IF(B1552="","",IF(ISERROR(MATCH($J1552,SorP!$B$1:$B$6230,0)),"",INDIRECT("'SorP'!$A$"&amp;MATCH($J1552,SorP!$B$1:$B$6230,0))))</f>
        <v/>
      </c>
      <c r="U1552" s="299"/>
      <c r="V1552" s="300" t="e">
        <f>IF(C1552="",NA(),MATCH($B1552&amp;$C1552,'Smelter Look-up'!$J:$J,0))</f>
        <v>#N/A</v>
      </c>
      <c r="W1552" s="301"/>
      <c r="X1552" s="301">
        <f t="shared" ca="1" si="76"/>
        <v>0</v>
      </c>
      <c r="Y1552" s="301"/>
      <c r="Z1552" s="301"/>
      <c r="AB1552" s="303" t="str">
        <f t="shared" si="77"/>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5"/>
        <v/>
      </c>
      <c r="T1553" s="264" t="str">
        <f ca="1">IF(B1553="","",IF(ISERROR(MATCH($J1553,SorP!$B$1:$B$6230,0)),"",INDIRECT("'SorP'!$A$"&amp;MATCH($J1553,SorP!$B$1:$B$6230,0))))</f>
        <v/>
      </c>
      <c r="U1553" s="299"/>
      <c r="V1553" s="300" t="e">
        <f>IF(C1553="",NA(),MATCH($B1553&amp;$C1553,'Smelter Look-up'!$J:$J,0))</f>
        <v>#N/A</v>
      </c>
      <c r="W1553" s="301"/>
      <c r="X1553" s="301">
        <f t="shared" ca="1" si="76"/>
        <v>0</v>
      </c>
      <c r="Y1553" s="301"/>
      <c r="Z1553" s="301"/>
      <c r="AB1553" s="303" t="str">
        <f t="shared" si="77"/>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5"/>
        <v/>
      </c>
      <c r="T1554" s="264" t="str">
        <f ca="1">IF(B1554="","",IF(ISERROR(MATCH($J1554,SorP!$B$1:$B$6230,0)),"",INDIRECT("'SorP'!$A$"&amp;MATCH($J1554,SorP!$B$1:$B$6230,0))))</f>
        <v/>
      </c>
      <c r="U1554" s="299"/>
      <c r="V1554" s="300" t="e">
        <f>IF(C1554="",NA(),MATCH($B1554&amp;$C1554,'Smelter Look-up'!$J:$J,0))</f>
        <v>#N/A</v>
      </c>
      <c r="W1554" s="301"/>
      <c r="X1554" s="301">
        <f t="shared" ca="1" si="76"/>
        <v>0</v>
      </c>
      <c r="Y1554" s="301"/>
      <c r="Z1554" s="301"/>
      <c r="AB1554" s="303" t="str">
        <f t="shared" si="77"/>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5"/>
        <v/>
      </c>
      <c r="T1555" s="264" t="str">
        <f ca="1">IF(B1555="","",IF(ISERROR(MATCH($J1555,SorP!$B$1:$B$6230,0)),"",INDIRECT("'SorP'!$A$"&amp;MATCH($J1555,SorP!$B$1:$B$6230,0))))</f>
        <v/>
      </c>
      <c r="U1555" s="299"/>
      <c r="V1555" s="300" t="e">
        <f>IF(C1555="",NA(),MATCH($B1555&amp;$C1555,'Smelter Look-up'!$J:$J,0))</f>
        <v>#N/A</v>
      </c>
      <c r="W1555" s="301"/>
      <c r="X1555" s="301">
        <f t="shared" ca="1" si="76"/>
        <v>0</v>
      </c>
      <c r="Y1555" s="301"/>
      <c r="Z1555" s="301"/>
      <c r="AB1555" s="303" t="str">
        <f t="shared" si="77"/>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5"/>
        <v/>
      </c>
      <c r="T1556" s="264" t="str">
        <f ca="1">IF(B1556="","",IF(ISERROR(MATCH($J1556,SorP!$B$1:$B$6230,0)),"",INDIRECT("'SorP'!$A$"&amp;MATCH($J1556,SorP!$B$1:$B$6230,0))))</f>
        <v/>
      </c>
      <c r="U1556" s="299"/>
      <c r="V1556" s="300" t="e">
        <f>IF(C1556="",NA(),MATCH($B1556&amp;$C1556,'Smelter Look-up'!$J:$J,0))</f>
        <v>#N/A</v>
      </c>
      <c r="W1556" s="301"/>
      <c r="X1556" s="301">
        <f t="shared" ca="1" si="76"/>
        <v>0</v>
      </c>
      <c r="Y1556" s="301"/>
      <c r="Z1556" s="301"/>
      <c r="AB1556" s="303" t="str">
        <f t="shared" si="77"/>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5"/>
        <v/>
      </c>
      <c r="T1557" s="264" t="str">
        <f ca="1">IF(B1557="","",IF(ISERROR(MATCH($J1557,SorP!$B$1:$B$6230,0)),"",INDIRECT("'SorP'!$A$"&amp;MATCH($J1557,SorP!$B$1:$B$6230,0))))</f>
        <v/>
      </c>
      <c r="U1557" s="299"/>
      <c r="V1557" s="300" t="e">
        <f>IF(C1557="",NA(),MATCH($B1557&amp;$C1557,'Smelter Look-up'!$J:$J,0))</f>
        <v>#N/A</v>
      </c>
      <c r="W1557" s="301"/>
      <c r="X1557" s="301">
        <f t="shared" ca="1" si="76"/>
        <v>0</v>
      </c>
      <c r="Y1557" s="301"/>
      <c r="Z1557" s="301"/>
      <c r="AB1557" s="303" t="str">
        <f t="shared" si="77"/>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5"/>
        <v/>
      </c>
      <c r="T1558" s="264" t="str">
        <f ca="1">IF(B1558="","",IF(ISERROR(MATCH($J1558,SorP!$B$1:$B$6230,0)),"",INDIRECT("'SorP'!$A$"&amp;MATCH($J1558,SorP!$B$1:$B$6230,0))))</f>
        <v/>
      </c>
      <c r="U1558" s="299"/>
      <c r="V1558" s="300" t="e">
        <f>IF(C1558="",NA(),MATCH($B1558&amp;$C1558,'Smelter Look-up'!$J:$J,0))</f>
        <v>#N/A</v>
      </c>
      <c r="W1558" s="301"/>
      <c r="X1558" s="301">
        <f t="shared" ca="1" si="76"/>
        <v>0</v>
      </c>
      <c r="Y1558" s="301"/>
      <c r="Z1558" s="301"/>
      <c r="AB1558" s="303" t="str">
        <f t="shared" si="77"/>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5"/>
        <v/>
      </c>
      <c r="T1559" s="264" t="str">
        <f ca="1">IF(B1559="","",IF(ISERROR(MATCH($J1559,SorP!$B$1:$B$6230,0)),"",INDIRECT("'SorP'!$A$"&amp;MATCH($J1559,SorP!$B$1:$B$6230,0))))</f>
        <v/>
      </c>
      <c r="U1559" s="299"/>
      <c r="V1559" s="300" t="e">
        <f>IF(C1559="",NA(),MATCH($B1559&amp;$C1559,'Smelter Look-up'!$J:$J,0))</f>
        <v>#N/A</v>
      </c>
      <c r="W1559" s="301"/>
      <c r="X1559" s="301">
        <f t="shared" ca="1" si="76"/>
        <v>0</v>
      </c>
      <c r="Y1559" s="301"/>
      <c r="Z1559" s="301"/>
      <c r="AB1559" s="303" t="str">
        <f t="shared" si="77"/>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5"/>
        <v/>
      </c>
      <c r="T1560" s="264" t="str">
        <f ca="1">IF(B1560="","",IF(ISERROR(MATCH($J1560,SorP!$B$1:$B$6230,0)),"",INDIRECT("'SorP'!$A$"&amp;MATCH($J1560,SorP!$B$1:$B$6230,0))))</f>
        <v/>
      </c>
      <c r="U1560" s="299"/>
      <c r="V1560" s="300" t="e">
        <f>IF(C1560="",NA(),MATCH($B1560&amp;$C1560,'Smelter Look-up'!$J:$J,0))</f>
        <v>#N/A</v>
      </c>
      <c r="W1560" s="301"/>
      <c r="X1560" s="301">
        <f t="shared" ca="1" si="76"/>
        <v>0</v>
      </c>
      <c r="Y1560" s="301"/>
      <c r="Z1560" s="301"/>
      <c r="AB1560" s="303" t="str">
        <f t="shared" si="77"/>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5"/>
        <v/>
      </c>
      <c r="T1561" s="264" t="str">
        <f ca="1">IF(B1561="","",IF(ISERROR(MATCH($J1561,SorP!$B$1:$B$6230,0)),"",INDIRECT("'SorP'!$A$"&amp;MATCH($J1561,SorP!$B$1:$B$6230,0))))</f>
        <v/>
      </c>
      <c r="U1561" s="299"/>
      <c r="V1561" s="300" t="e">
        <f>IF(C1561="",NA(),MATCH($B1561&amp;$C1561,'Smelter Look-up'!$J:$J,0))</f>
        <v>#N/A</v>
      </c>
      <c r="W1561" s="301"/>
      <c r="X1561" s="301">
        <f t="shared" ca="1" si="76"/>
        <v>0</v>
      </c>
      <c r="Y1561" s="301"/>
      <c r="Z1561" s="301"/>
      <c r="AB1561" s="303" t="str">
        <f t="shared" si="77"/>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5"/>
        <v/>
      </c>
      <c r="T1562" s="264" t="str">
        <f ca="1">IF(B1562="","",IF(ISERROR(MATCH($J1562,SorP!$B$1:$B$6230,0)),"",INDIRECT("'SorP'!$A$"&amp;MATCH($J1562,SorP!$B$1:$B$6230,0))))</f>
        <v/>
      </c>
      <c r="U1562" s="299"/>
      <c r="V1562" s="300" t="e">
        <f>IF(C1562="",NA(),MATCH($B1562&amp;$C1562,'Smelter Look-up'!$J:$J,0))</f>
        <v>#N/A</v>
      </c>
      <c r="W1562" s="301"/>
      <c r="X1562" s="301">
        <f t="shared" ca="1" si="76"/>
        <v>0</v>
      </c>
      <c r="Y1562" s="301"/>
      <c r="Z1562" s="301"/>
      <c r="AB1562" s="303" t="str">
        <f t="shared" si="77"/>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5"/>
        <v/>
      </c>
      <c r="T1563" s="264" t="str">
        <f ca="1">IF(B1563="","",IF(ISERROR(MATCH($J1563,SorP!$B$1:$B$6230,0)),"",INDIRECT("'SorP'!$A$"&amp;MATCH($J1563,SorP!$B$1:$B$6230,0))))</f>
        <v/>
      </c>
      <c r="U1563" s="299"/>
      <c r="V1563" s="300" t="e">
        <f>IF(C1563="",NA(),MATCH($B1563&amp;$C1563,'Smelter Look-up'!$J:$J,0))</f>
        <v>#N/A</v>
      </c>
      <c r="W1563" s="301"/>
      <c r="X1563" s="301">
        <f t="shared" ca="1" si="76"/>
        <v>0</v>
      </c>
      <c r="Y1563" s="301"/>
      <c r="Z1563" s="301"/>
      <c r="AB1563" s="303" t="str">
        <f t="shared" si="77"/>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5"/>
        <v/>
      </c>
      <c r="T1564" s="264" t="str">
        <f ca="1">IF(B1564="","",IF(ISERROR(MATCH($J1564,SorP!$B$1:$B$6230,0)),"",INDIRECT("'SorP'!$A$"&amp;MATCH($J1564,SorP!$B$1:$B$6230,0))))</f>
        <v/>
      </c>
      <c r="U1564" s="299"/>
      <c r="V1564" s="300" t="e">
        <f>IF(C1564="",NA(),MATCH($B1564&amp;$C1564,'Smelter Look-up'!$J:$J,0))</f>
        <v>#N/A</v>
      </c>
      <c r="W1564" s="301"/>
      <c r="X1564" s="301">
        <f t="shared" ca="1" si="76"/>
        <v>0</v>
      </c>
      <c r="Y1564" s="301"/>
      <c r="Z1564" s="301"/>
      <c r="AB1564" s="303" t="str">
        <f t="shared" si="77"/>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5"/>
        <v/>
      </c>
      <c r="T1565" s="264" t="str">
        <f ca="1">IF(B1565="","",IF(ISERROR(MATCH($J1565,SorP!$B$1:$B$6230,0)),"",INDIRECT("'SorP'!$A$"&amp;MATCH($J1565,SorP!$B$1:$B$6230,0))))</f>
        <v/>
      </c>
      <c r="U1565" s="299"/>
      <c r="V1565" s="300" t="e">
        <f>IF(C1565="",NA(),MATCH($B1565&amp;$C1565,'Smelter Look-up'!$J:$J,0))</f>
        <v>#N/A</v>
      </c>
      <c r="W1565" s="301"/>
      <c r="X1565" s="301">
        <f t="shared" ca="1" si="76"/>
        <v>0</v>
      </c>
      <c r="Y1565" s="301"/>
      <c r="Z1565" s="301"/>
      <c r="AB1565" s="303" t="str">
        <f t="shared" si="77"/>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5"/>
        <v/>
      </c>
      <c r="T1566" s="264" t="str">
        <f ca="1">IF(B1566="","",IF(ISERROR(MATCH($J1566,SorP!$B$1:$B$6230,0)),"",INDIRECT("'SorP'!$A$"&amp;MATCH($J1566,SorP!$B$1:$B$6230,0))))</f>
        <v/>
      </c>
      <c r="U1566" s="299"/>
      <c r="V1566" s="300" t="e">
        <f>IF(C1566="",NA(),MATCH($B1566&amp;$C1566,'Smelter Look-up'!$J:$J,0))</f>
        <v>#N/A</v>
      </c>
      <c r="W1566" s="301"/>
      <c r="X1566" s="301">
        <f t="shared" ca="1" si="76"/>
        <v>0</v>
      </c>
      <c r="Y1566" s="301"/>
      <c r="Z1566" s="301"/>
      <c r="AB1566" s="303" t="str">
        <f t="shared" si="77"/>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5"/>
        <v/>
      </c>
      <c r="T1567" s="264" t="str">
        <f ca="1">IF(B1567="","",IF(ISERROR(MATCH($J1567,SorP!$B$1:$B$6230,0)),"",INDIRECT("'SorP'!$A$"&amp;MATCH($J1567,SorP!$B$1:$B$6230,0))))</f>
        <v/>
      </c>
      <c r="U1567" s="299"/>
      <c r="V1567" s="300" t="e">
        <f>IF(C1567="",NA(),MATCH($B1567&amp;$C1567,'Smelter Look-up'!$J:$J,0))</f>
        <v>#N/A</v>
      </c>
      <c r="W1567" s="301"/>
      <c r="X1567" s="301">
        <f t="shared" ca="1" si="76"/>
        <v>0</v>
      </c>
      <c r="Y1567" s="301"/>
      <c r="Z1567" s="301"/>
      <c r="AB1567" s="303" t="str">
        <f t="shared" si="77"/>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5"/>
        <v/>
      </c>
      <c r="T1568" s="264" t="str">
        <f ca="1">IF(B1568="","",IF(ISERROR(MATCH($J1568,SorP!$B$1:$B$6230,0)),"",INDIRECT("'SorP'!$A$"&amp;MATCH($J1568,SorP!$B$1:$B$6230,0))))</f>
        <v/>
      </c>
      <c r="U1568" s="299"/>
      <c r="V1568" s="300" t="e">
        <f>IF(C1568="",NA(),MATCH($B1568&amp;$C1568,'Smelter Look-up'!$J:$J,0))</f>
        <v>#N/A</v>
      </c>
      <c r="W1568" s="301"/>
      <c r="X1568" s="301">
        <f t="shared" ca="1" si="76"/>
        <v>0</v>
      </c>
      <c r="Y1568" s="301"/>
      <c r="Z1568" s="301"/>
      <c r="AB1568" s="303" t="str">
        <f t="shared" si="77"/>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5"/>
        <v/>
      </c>
      <c r="T1569" s="264" t="str">
        <f ca="1">IF(B1569="","",IF(ISERROR(MATCH($J1569,SorP!$B$1:$B$6230,0)),"",INDIRECT("'SorP'!$A$"&amp;MATCH($J1569,SorP!$B$1:$B$6230,0))))</f>
        <v/>
      </c>
      <c r="U1569" s="299"/>
      <c r="V1569" s="300" t="e">
        <f>IF(C1569="",NA(),MATCH($B1569&amp;$C1569,'Smelter Look-up'!$J:$J,0))</f>
        <v>#N/A</v>
      </c>
      <c r="W1569" s="301"/>
      <c r="X1569" s="301">
        <f t="shared" ca="1" si="76"/>
        <v>0</v>
      </c>
      <c r="Y1569" s="301"/>
      <c r="Z1569" s="301"/>
      <c r="AB1569" s="303" t="str">
        <f t="shared" si="77"/>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5"/>
        <v/>
      </c>
      <c r="T1570" s="264" t="str">
        <f ca="1">IF(B1570="","",IF(ISERROR(MATCH($J1570,SorP!$B$1:$B$6230,0)),"",INDIRECT("'SorP'!$A$"&amp;MATCH($J1570,SorP!$B$1:$B$6230,0))))</f>
        <v/>
      </c>
      <c r="U1570" s="299"/>
      <c r="V1570" s="300" t="e">
        <f>IF(C1570="",NA(),MATCH($B1570&amp;$C1570,'Smelter Look-up'!$J:$J,0))</f>
        <v>#N/A</v>
      </c>
      <c r="W1570" s="301"/>
      <c r="X1570" s="301">
        <f t="shared" ca="1" si="76"/>
        <v>0</v>
      </c>
      <c r="Y1570" s="301"/>
      <c r="Z1570" s="301"/>
      <c r="AB1570" s="303" t="str">
        <f t="shared" si="77"/>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5"/>
        <v/>
      </c>
      <c r="T1571" s="264" t="str">
        <f ca="1">IF(B1571="","",IF(ISERROR(MATCH($J1571,SorP!$B$1:$B$6230,0)),"",INDIRECT("'SorP'!$A$"&amp;MATCH($J1571,SorP!$B$1:$B$6230,0))))</f>
        <v/>
      </c>
      <c r="U1571" s="299"/>
      <c r="V1571" s="300" t="e">
        <f>IF(C1571="",NA(),MATCH($B1571&amp;$C1571,'Smelter Look-up'!$J:$J,0))</f>
        <v>#N/A</v>
      </c>
      <c r="W1571" s="301"/>
      <c r="X1571" s="301">
        <f t="shared" ca="1" si="76"/>
        <v>0</v>
      </c>
      <c r="Y1571" s="301"/>
      <c r="Z1571" s="301"/>
      <c r="AB1571" s="303" t="str">
        <f t="shared" si="77"/>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5"/>
        <v/>
      </c>
      <c r="T1572" s="264" t="str">
        <f ca="1">IF(B1572="","",IF(ISERROR(MATCH($J1572,SorP!$B$1:$B$6230,0)),"",INDIRECT("'SorP'!$A$"&amp;MATCH($J1572,SorP!$B$1:$B$6230,0))))</f>
        <v/>
      </c>
      <c r="U1572" s="299"/>
      <c r="V1572" s="300" t="e">
        <f>IF(C1572="",NA(),MATCH($B1572&amp;$C1572,'Smelter Look-up'!$J:$J,0))</f>
        <v>#N/A</v>
      </c>
      <c r="W1572" s="301"/>
      <c r="X1572" s="301">
        <f t="shared" ca="1" si="76"/>
        <v>0</v>
      </c>
      <c r="Y1572" s="301"/>
      <c r="Z1572" s="301"/>
      <c r="AB1572" s="303" t="str">
        <f t="shared" si="77"/>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5"/>
        <v/>
      </c>
      <c r="T1573" s="264" t="str">
        <f ca="1">IF(B1573="","",IF(ISERROR(MATCH($J1573,SorP!$B$1:$B$6230,0)),"",INDIRECT("'SorP'!$A$"&amp;MATCH($J1573,SorP!$B$1:$B$6230,0))))</f>
        <v/>
      </c>
      <c r="U1573" s="299"/>
      <c r="V1573" s="300" t="e">
        <f>IF(C1573="",NA(),MATCH($B1573&amp;$C1573,'Smelter Look-up'!$J:$J,0))</f>
        <v>#N/A</v>
      </c>
      <c r="W1573" s="301"/>
      <c r="X1573" s="301">
        <f t="shared" ca="1" si="76"/>
        <v>0</v>
      </c>
      <c r="Y1573" s="301"/>
      <c r="Z1573" s="301"/>
      <c r="AB1573" s="303" t="str">
        <f t="shared" si="77"/>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5"/>
        <v/>
      </c>
      <c r="T1574" s="264" t="str">
        <f ca="1">IF(B1574="","",IF(ISERROR(MATCH($J1574,SorP!$B$1:$B$6230,0)),"",INDIRECT("'SorP'!$A$"&amp;MATCH($J1574,SorP!$B$1:$B$6230,0))))</f>
        <v/>
      </c>
      <c r="U1574" s="299"/>
      <c r="V1574" s="300" t="e">
        <f>IF(C1574="",NA(),MATCH($B1574&amp;$C1574,'Smelter Look-up'!$J:$J,0))</f>
        <v>#N/A</v>
      </c>
      <c r="W1574" s="301"/>
      <c r="X1574" s="301">
        <f t="shared" ca="1" si="76"/>
        <v>0</v>
      </c>
      <c r="Y1574" s="301"/>
      <c r="Z1574" s="301"/>
      <c r="AB1574" s="303" t="str">
        <f t="shared" si="77"/>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5"/>
        <v/>
      </c>
      <c r="T1575" s="264" t="str">
        <f ca="1">IF(B1575="","",IF(ISERROR(MATCH($J1575,SorP!$B$1:$B$6230,0)),"",INDIRECT("'SorP'!$A$"&amp;MATCH($J1575,SorP!$B$1:$B$6230,0))))</f>
        <v/>
      </c>
      <c r="U1575" s="299"/>
      <c r="V1575" s="300" t="e">
        <f>IF(C1575="",NA(),MATCH($B1575&amp;$C1575,'Smelter Look-up'!$J:$J,0))</f>
        <v>#N/A</v>
      </c>
      <c r="W1575" s="301"/>
      <c r="X1575" s="301">
        <f t="shared" ca="1" si="76"/>
        <v>0</v>
      </c>
      <c r="Y1575" s="301"/>
      <c r="Z1575" s="301"/>
      <c r="AB1575" s="303" t="str">
        <f t="shared" si="77"/>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5"/>
        <v/>
      </c>
      <c r="T1576" s="264" t="str">
        <f ca="1">IF(B1576="","",IF(ISERROR(MATCH($J1576,SorP!$B$1:$B$6230,0)),"",INDIRECT("'SorP'!$A$"&amp;MATCH($J1576,SorP!$B$1:$B$6230,0))))</f>
        <v/>
      </c>
      <c r="U1576" s="299"/>
      <c r="V1576" s="300" t="e">
        <f>IF(C1576="",NA(),MATCH($B1576&amp;$C1576,'Smelter Look-up'!$J:$J,0))</f>
        <v>#N/A</v>
      </c>
      <c r="W1576" s="301"/>
      <c r="X1576" s="301">
        <f t="shared" ca="1" si="76"/>
        <v>0</v>
      </c>
      <c r="Y1576" s="301"/>
      <c r="Z1576" s="301"/>
      <c r="AB1576" s="303" t="str">
        <f t="shared" si="77"/>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5"/>
        <v/>
      </c>
      <c r="T1577" s="264" t="str">
        <f ca="1">IF(B1577="","",IF(ISERROR(MATCH($J1577,SorP!$B$1:$B$6230,0)),"",INDIRECT("'SorP'!$A$"&amp;MATCH($J1577,SorP!$B$1:$B$6230,0))))</f>
        <v/>
      </c>
      <c r="U1577" s="299"/>
      <c r="V1577" s="300" t="e">
        <f>IF(C1577="",NA(),MATCH($B1577&amp;$C1577,'Smelter Look-up'!$J:$J,0))</f>
        <v>#N/A</v>
      </c>
      <c r="W1577" s="301"/>
      <c r="X1577" s="301">
        <f t="shared" ca="1" si="76"/>
        <v>0</v>
      </c>
      <c r="Y1577" s="301"/>
      <c r="Z1577" s="301"/>
      <c r="AB1577" s="303" t="str">
        <f t="shared" si="77"/>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5"/>
        <v/>
      </c>
      <c r="T1578" s="264" t="str">
        <f ca="1">IF(B1578="","",IF(ISERROR(MATCH($J1578,SorP!$B$1:$B$6230,0)),"",INDIRECT("'SorP'!$A$"&amp;MATCH($J1578,SorP!$B$1:$B$6230,0))))</f>
        <v/>
      </c>
      <c r="U1578" s="299"/>
      <c r="V1578" s="300" t="e">
        <f>IF(C1578="",NA(),MATCH($B1578&amp;$C1578,'Smelter Look-up'!$J:$J,0))</f>
        <v>#N/A</v>
      </c>
      <c r="W1578" s="301"/>
      <c r="X1578" s="301">
        <f t="shared" ca="1" si="76"/>
        <v>0</v>
      </c>
      <c r="Y1578" s="301"/>
      <c r="Z1578" s="301"/>
      <c r="AB1578" s="303" t="str">
        <f t="shared" si="77"/>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5"/>
        <v/>
      </c>
      <c r="T1579" s="264" t="str">
        <f ca="1">IF(B1579="","",IF(ISERROR(MATCH($J1579,SorP!$B$1:$B$6230,0)),"",INDIRECT("'SorP'!$A$"&amp;MATCH($J1579,SorP!$B$1:$B$6230,0))))</f>
        <v/>
      </c>
      <c r="U1579" s="299"/>
      <c r="V1579" s="300" t="e">
        <f>IF(C1579="",NA(),MATCH($B1579&amp;$C1579,'Smelter Look-up'!$J:$J,0))</f>
        <v>#N/A</v>
      </c>
      <c r="W1579" s="301"/>
      <c r="X1579" s="301">
        <f t="shared" ca="1" si="76"/>
        <v>0</v>
      </c>
      <c r="Y1579" s="301"/>
      <c r="Z1579" s="301"/>
      <c r="AB1579" s="303" t="str">
        <f t="shared" si="77"/>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5"/>
        <v/>
      </c>
      <c r="T1580" s="264" t="str">
        <f ca="1">IF(B1580="","",IF(ISERROR(MATCH($J1580,SorP!$B$1:$B$6230,0)),"",INDIRECT("'SorP'!$A$"&amp;MATCH($J1580,SorP!$B$1:$B$6230,0))))</f>
        <v/>
      </c>
      <c r="U1580" s="299"/>
      <c r="V1580" s="300" t="e">
        <f>IF(C1580="",NA(),MATCH($B1580&amp;$C1580,'Smelter Look-up'!$J:$J,0))</f>
        <v>#N/A</v>
      </c>
      <c r="W1580" s="301"/>
      <c r="X1580" s="301">
        <f t="shared" ca="1" si="76"/>
        <v>0</v>
      </c>
      <c r="Y1580" s="301"/>
      <c r="Z1580" s="301"/>
      <c r="AB1580" s="303" t="str">
        <f t="shared" si="77"/>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5"/>
        <v/>
      </c>
      <c r="T1581" s="264" t="str">
        <f ca="1">IF(B1581="","",IF(ISERROR(MATCH($J1581,SorP!$B$1:$B$6230,0)),"",INDIRECT("'SorP'!$A$"&amp;MATCH($J1581,SorP!$B$1:$B$6230,0))))</f>
        <v/>
      </c>
      <c r="U1581" s="299"/>
      <c r="V1581" s="300" t="e">
        <f>IF(C1581="",NA(),MATCH($B1581&amp;$C1581,'Smelter Look-up'!$J:$J,0))</f>
        <v>#N/A</v>
      </c>
      <c r="W1581" s="301"/>
      <c r="X1581" s="301">
        <f t="shared" ca="1" si="76"/>
        <v>0</v>
      </c>
      <c r="Y1581" s="301"/>
      <c r="Z1581" s="301"/>
      <c r="AB1581" s="303" t="str">
        <f t="shared" si="77"/>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5"/>
        <v/>
      </c>
      <c r="T1582" s="264" t="str">
        <f ca="1">IF(B1582="","",IF(ISERROR(MATCH($J1582,SorP!$B$1:$B$6230,0)),"",INDIRECT("'SorP'!$A$"&amp;MATCH($J1582,SorP!$B$1:$B$6230,0))))</f>
        <v/>
      </c>
      <c r="U1582" s="299"/>
      <c r="V1582" s="300" t="e">
        <f>IF(C1582="",NA(),MATCH($B1582&amp;$C1582,'Smelter Look-up'!$J:$J,0))</f>
        <v>#N/A</v>
      </c>
      <c r="W1582" s="301"/>
      <c r="X1582" s="301">
        <f t="shared" ca="1" si="76"/>
        <v>0</v>
      </c>
      <c r="Y1582" s="301"/>
      <c r="Z1582" s="301"/>
      <c r="AB1582" s="303" t="str">
        <f t="shared" si="77"/>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5"/>
        <v/>
      </c>
      <c r="T1583" s="264" t="str">
        <f ca="1">IF(B1583="","",IF(ISERROR(MATCH($J1583,SorP!$B$1:$B$6230,0)),"",INDIRECT("'SorP'!$A$"&amp;MATCH($J1583,SorP!$B$1:$B$6230,0))))</f>
        <v/>
      </c>
      <c r="U1583" s="299"/>
      <c r="V1583" s="300" t="e">
        <f>IF(C1583="",NA(),MATCH($B1583&amp;$C1583,'Smelter Look-up'!$J:$J,0))</f>
        <v>#N/A</v>
      </c>
      <c r="W1583" s="301"/>
      <c r="X1583" s="301">
        <f t="shared" ca="1" si="76"/>
        <v>0</v>
      </c>
      <c r="Y1583" s="301"/>
      <c r="Z1583" s="301"/>
      <c r="AB1583" s="303" t="str">
        <f t="shared" si="77"/>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5"/>
        <v/>
      </c>
      <c r="T1584" s="264" t="str">
        <f ca="1">IF(B1584="","",IF(ISERROR(MATCH($J1584,SorP!$B$1:$B$6230,0)),"",INDIRECT("'SorP'!$A$"&amp;MATCH($J1584,SorP!$B$1:$B$6230,0))))</f>
        <v/>
      </c>
      <c r="U1584" s="299"/>
      <c r="V1584" s="300" t="e">
        <f>IF(C1584="",NA(),MATCH($B1584&amp;$C1584,'Smelter Look-up'!$J:$J,0))</f>
        <v>#N/A</v>
      </c>
      <c r="W1584" s="301"/>
      <c r="X1584" s="301">
        <f t="shared" ca="1" si="76"/>
        <v>0</v>
      </c>
      <c r="Y1584" s="301"/>
      <c r="Z1584" s="301"/>
      <c r="AB1584" s="303" t="str">
        <f t="shared" si="77"/>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5"/>
        <v/>
      </c>
      <c r="T1585" s="264" t="str">
        <f ca="1">IF(B1585="","",IF(ISERROR(MATCH($J1585,SorP!$B$1:$B$6230,0)),"",INDIRECT("'SorP'!$A$"&amp;MATCH($J1585,SorP!$B$1:$B$6230,0))))</f>
        <v/>
      </c>
      <c r="U1585" s="299"/>
      <c r="V1585" s="300" t="e">
        <f>IF(C1585="",NA(),MATCH($B1585&amp;$C1585,'Smelter Look-up'!$J:$J,0))</f>
        <v>#N/A</v>
      </c>
      <c r="W1585" s="301"/>
      <c r="X1585" s="301">
        <f t="shared" ca="1" si="76"/>
        <v>0</v>
      </c>
      <c r="Y1585" s="301"/>
      <c r="Z1585" s="301"/>
      <c r="AB1585" s="303" t="str">
        <f t="shared" si="77"/>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5"/>
        <v/>
      </c>
      <c r="T1586" s="264" t="str">
        <f ca="1">IF(B1586="","",IF(ISERROR(MATCH($J1586,SorP!$B$1:$B$6230,0)),"",INDIRECT("'SorP'!$A$"&amp;MATCH($J1586,SorP!$B$1:$B$6230,0))))</f>
        <v/>
      </c>
      <c r="U1586" s="299"/>
      <c r="V1586" s="300" t="e">
        <f>IF(C1586="",NA(),MATCH($B1586&amp;$C1586,'Smelter Look-up'!$J:$J,0))</f>
        <v>#N/A</v>
      </c>
      <c r="W1586" s="301"/>
      <c r="X1586" s="301">
        <f t="shared" ca="1" si="76"/>
        <v>0</v>
      </c>
      <c r="Y1586" s="301"/>
      <c r="Z1586" s="301"/>
      <c r="AB1586" s="303" t="str">
        <f t="shared" si="77"/>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5"/>
        <v/>
      </c>
      <c r="T1587" s="264" t="str">
        <f ca="1">IF(B1587="","",IF(ISERROR(MATCH($J1587,SorP!$B$1:$B$6230,0)),"",INDIRECT("'SorP'!$A$"&amp;MATCH($J1587,SorP!$B$1:$B$6230,0))))</f>
        <v/>
      </c>
      <c r="U1587" s="299"/>
      <c r="V1587" s="300" t="e">
        <f>IF(C1587="",NA(),MATCH($B1587&amp;$C1587,'Smelter Look-up'!$J:$J,0))</f>
        <v>#N/A</v>
      </c>
      <c r="W1587" s="301"/>
      <c r="X1587" s="301">
        <f t="shared" ca="1" si="76"/>
        <v>0</v>
      </c>
      <c r="Y1587" s="301"/>
      <c r="Z1587" s="301"/>
      <c r="AB1587" s="303" t="str">
        <f t="shared" si="77"/>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5"/>
        <v/>
      </c>
      <c r="T1588" s="264" t="str">
        <f ca="1">IF(B1588="","",IF(ISERROR(MATCH($J1588,SorP!$B$1:$B$6230,0)),"",INDIRECT("'SorP'!$A$"&amp;MATCH($J1588,SorP!$B$1:$B$6230,0))))</f>
        <v/>
      </c>
      <c r="U1588" s="299"/>
      <c r="V1588" s="300" t="e">
        <f>IF(C1588="",NA(),MATCH($B1588&amp;$C1588,'Smelter Look-up'!$J:$J,0))</f>
        <v>#N/A</v>
      </c>
      <c r="W1588" s="301"/>
      <c r="X1588" s="301">
        <f t="shared" ca="1" si="76"/>
        <v>0</v>
      </c>
      <c r="Y1588" s="301"/>
      <c r="Z1588" s="301"/>
      <c r="AB1588" s="303" t="str">
        <f t="shared" si="77"/>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5"/>
        <v/>
      </c>
      <c r="T1589" s="264" t="str">
        <f ca="1">IF(B1589="","",IF(ISERROR(MATCH($J1589,SorP!$B$1:$B$6230,0)),"",INDIRECT("'SorP'!$A$"&amp;MATCH($J1589,SorP!$B$1:$B$6230,0))))</f>
        <v/>
      </c>
      <c r="U1589" s="299"/>
      <c r="V1589" s="300" t="e">
        <f>IF(C1589="",NA(),MATCH($B1589&amp;$C1589,'Smelter Look-up'!$J:$J,0))</f>
        <v>#N/A</v>
      </c>
      <c r="W1589" s="301"/>
      <c r="X1589" s="301">
        <f t="shared" ca="1" si="76"/>
        <v>0</v>
      </c>
      <c r="Y1589" s="301"/>
      <c r="Z1589" s="301"/>
      <c r="AB1589" s="303" t="str">
        <f t="shared" si="77"/>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5"/>
        <v/>
      </c>
      <c r="T1590" s="264" t="str">
        <f ca="1">IF(B1590="","",IF(ISERROR(MATCH($J1590,SorP!$B$1:$B$6230,0)),"",INDIRECT("'SorP'!$A$"&amp;MATCH($J1590,SorP!$B$1:$B$6230,0))))</f>
        <v/>
      </c>
      <c r="U1590" s="299"/>
      <c r="V1590" s="300" t="e">
        <f>IF(C1590="",NA(),MATCH($B1590&amp;$C1590,'Smelter Look-up'!$J:$J,0))</f>
        <v>#N/A</v>
      </c>
      <c r="W1590" s="301"/>
      <c r="X1590" s="301">
        <f t="shared" ca="1" si="76"/>
        <v>0</v>
      </c>
      <c r="Y1590" s="301"/>
      <c r="Z1590" s="301"/>
      <c r="AB1590" s="303" t="str">
        <f t="shared" si="77"/>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5"/>
        <v/>
      </c>
      <c r="T1591" s="264" t="str">
        <f ca="1">IF(B1591="","",IF(ISERROR(MATCH($J1591,SorP!$B$1:$B$6230,0)),"",INDIRECT("'SorP'!$A$"&amp;MATCH($J1591,SorP!$B$1:$B$6230,0))))</f>
        <v/>
      </c>
      <c r="U1591" s="299"/>
      <c r="V1591" s="300" t="e">
        <f>IF(C1591="",NA(),MATCH($B1591&amp;$C1591,'Smelter Look-up'!$J:$J,0))</f>
        <v>#N/A</v>
      </c>
      <c r="W1591" s="301"/>
      <c r="X1591" s="301">
        <f t="shared" ca="1" si="76"/>
        <v>0</v>
      </c>
      <c r="Y1591" s="301"/>
      <c r="Z1591" s="301"/>
      <c r="AB1591" s="303" t="str">
        <f t="shared" si="77"/>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5"/>
        <v/>
      </c>
      <c r="T1592" s="264" t="str">
        <f ca="1">IF(B1592="","",IF(ISERROR(MATCH($J1592,SorP!$B$1:$B$6230,0)),"",INDIRECT("'SorP'!$A$"&amp;MATCH($J1592,SorP!$B$1:$B$6230,0))))</f>
        <v/>
      </c>
      <c r="U1592" s="299"/>
      <c r="V1592" s="300" t="e">
        <f>IF(C1592="",NA(),MATCH($B1592&amp;$C1592,'Smelter Look-up'!$J:$J,0))</f>
        <v>#N/A</v>
      </c>
      <c r="W1592" s="301"/>
      <c r="X1592" s="301">
        <f t="shared" ca="1" si="76"/>
        <v>0</v>
      </c>
      <c r="Y1592" s="301"/>
      <c r="Z1592" s="301"/>
      <c r="AB1592" s="303" t="str">
        <f t="shared" si="77"/>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5"/>
        <v/>
      </c>
      <c r="T1593" s="264" t="str">
        <f ca="1">IF(B1593="","",IF(ISERROR(MATCH($J1593,SorP!$B$1:$B$6230,0)),"",INDIRECT("'SorP'!$A$"&amp;MATCH($J1593,SorP!$B$1:$B$6230,0))))</f>
        <v/>
      </c>
      <c r="U1593" s="299"/>
      <c r="V1593" s="300" t="e">
        <f>IF(C1593="",NA(),MATCH($B1593&amp;$C1593,'Smelter Look-up'!$J:$J,0))</f>
        <v>#N/A</v>
      </c>
      <c r="W1593" s="301"/>
      <c r="X1593" s="301">
        <f t="shared" ca="1" si="76"/>
        <v>0</v>
      </c>
      <c r="Y1593" s="301"/>
      <c r="Z1593" s="301"/>
      <c r="AB1593" s="303" t="str">
        <f t="shared" si="77"/>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5"/>
        <v/>
      </c>
      <c r="T1594" s="264" t="str">
        <f ca="1">IF(B1594="","",IF(ISERROR(MATCH($J1594,SorP!$B$1:$B$6230,0)),"",INDIRECT("'SorP'!$A$"&amp;MATCH($J1594,SorP!$B$1:$B$6230,0))))</f>
        <v/>
      </c>
      <c r="U1594" s="299"/>
      <c r="V1594" s="300" t="e">
        <f>IF(C1594="",NA(),MATCH($B1594&amp;$C1594,'Smelter Look-up'!$J:$J,0))</f>
        <v>#N/A</v>
      </c>
      <c r="W1594" s="301"/>
      <c r="X1594" s="301">
        <f t="shared" ca="1" si="76"/>
        <v>0</v>
      </c>
      <c r="Y1594" s="301"/>
      <c r="Z1594" s="301"/>
      <c r="AB1594" s="303" t="str">
        <f t="shared" si="77"/>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5"/>
        <v/>
      </c>
      <c r="T1595" s="264" t="str">
        <f ca="1">IF(B1595="","",IF(ISERROR(MATCH($J1595,SorP!$B$1:$B$6230,0)),"",INDIRECT("'SorP'!$A$"&amp;MATCH($J1595,SorP!$B$1:$B$6230,0))))</f>
        <v/>
      </c>
      <c r="U1595" s="299"/>
      <c r="V1595" s="300" t="e">
        <f>IF(C1595="",NA(),MATCH($B1595&amp;$C1595,'Smelter Look-up'!$J:$J,0))</f>
        <v>#N/A</v>
      </c>
      <c r="W1595" s="301"/>
      <c r="X1595" s="301">
        <f t="shared" ca="1" si="76"/>
        <v>0</v>
      </c>
      <c r="Y1595" s="301"/>
      <c r="Z1595" s="301"/>
      <c r="AB1595" s="303" t="str">
        <f t="shared" si="77"/>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5"/>
        <v/>
      </c>
      <c r="T1596" s="264" t="str">
        <f ca="1">IF(B1596="","",IF(ISERROR(MATCH($J1596,SorP!$B$1:$B$6230,0)),"",INDIRECT("'SorP'!$A$"&amp;MATCH($J1596,SorP!$B$1:$B$6230,0))))</f>
        <v/>
      </c>
      <c r="U1596" s="299"/>
      <c r="V1596" s="300" t="e">
        <f>IF(C1596="",NA(),MATCH($B1596&amp;$C1596,'Smelter Look-up'!$J:$J,0))</f>
        <v>#N/A</v>
      </c>
      <c r="W1596" s="301"/>
      <c r="X1596" s="301">
        <f t="shared" ca="1" si="76"/>
        <v>0</v>
      </c>
      <c r="Y1596" s="301"/>
      <c r="Z1596" s="301"/>
      <c r="AB1596" s="303" t="str">
        <f t="shared" si="77"/>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5"/>
        <v/>
      </c>
      <c r="T1597" s="264" t="str">
        <f ca="1">IF(B1597="","",IF(ISERROR(MATCH($J1597,SorP!$B$1:$B$6230,0)),"",INDIRECT("'SorP'!$A$"&amp;MATCH($J1597,SorP!$B$1:$B$6230,0))))</f>
        <v/>
      </c>
      <c r="U1597" s="299"/>
      <c r="V1597" s="300" t="e">
        <f>IF(C1597="",NA(),MATCH($B1597&amp;$C1597,'Smelter Look-up'!$J:$J,0))</f>
        <v>#N/A</v>
      </c>
      <c r="W1597" s="301"/>
      <c r="X1597" s="301">
        <f t="shared" ca="1" si="76"/>
        <v>0</v>
      </c>
      <c r="Y1597" s="301"/>
      <c r="Z1597" s="301"/>
      <c r="AB1597" s="303" t="str">
        <f t="shared" si="77"/>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5"/>
        <v/>
      </c>
      <c r="T1598" s="264" t="str">
        <f ca="1">IF(B1598="","",IF(ISERROR(MATCH($J1598,SorP!$B$1:$B$6230,0)),"",INDIRECT("'SorP'!$A$"&amp;MATCH($J1598,SorP!$B$1:$B$6230,0))))</f>
        <v/>
      </c>
      <c r="U1598" s="299"/>
      <c r="V1598" s="300" t="e">
        <f>IF(C1598="",NA(),MATCH($B1598&amp;$C1598,'Smelter Look-up'!$J:$J,0))</f>
        <v>#N/A</v>
      </c>
      <c r="W1598" s="301"/>
      <c r="X1598" s="301">
        <f t="shared" ca="1" si="76"/>
        <v>0</v>
      </c>
      <c r="Y1598" s="301"/>
      <c r="Z1598" s="301"/>
      <c r="AB1598" s="303" t="str">
        <f t="shared" si="77"/>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5"/>
        <v/>
      </c>
      <c r="T1599" s="264" t="str">
        <f ca="1">IF(B1599="","",IF(ISERROR(MATCH($J1599,SorP!$B$1:$B$6230,0)),"",INDIRECT("'SorP'!$A$"&amp;MATCH($J1599,SorP!$B$1:$B$6230,0))))</f>
        <v/>
      </c>
      <c r="U1599" s="299"/>
      <c r="V1599" s="300" t="e">
        <f>IF(C1599="",NA(),MATCH($B1599&amp;$C1599,'Smelter Look-up'!$J:$J,0))</f>
        <v>#N/A</v>
      </c>
      <c r="W1599" s="301"/>
      <c r="X1599" s="301">
        <f t="shared" ca="1" si="76"/>
        <v>0</v>
      </c>
      <c r="Y1599" s="301"/>
      <c r="Z1599" s="301"/>
      <c r="AB1599" s="303" t="str">
        <f t="shared" si="77"/>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5"/>
        <v/>
      </c>
      <c r="T1600" s="264" t="str">
        <f ca="1">IF(B1600="","",IF(ISERROR(MATCH($J1600,SorP!$B$1:$B$6230,0)),"",INDIRECT("'SorP'!$A$"&amp;MATCH($J1600,SorP!$B$1:$B$6230,0))))</f>
        <v/>
      </c>
      <c r="U1600" s="299"/>
      <c r="V1600" s="300" t="e">
        <f>IF(C1600="",NA(),MATCH($B1600&amp;$C1600,'Smelter Look-up'!$J:$J,0))</f>
        <v>#N/A</v>
      </c>
      <c r="W1600" s="301"/>
      <c r="X1600" s="301">
        <f t="shared" ca="1" si="76"/>
        <v>0</v>
      </c>
      <c r="Y1600" s="301"/>
      <c r="Z1600" s="301"/>
      <c r="AB1600" s="303" t="str">
        <f t="shared" si="77"/>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5"/>
        <v/>
      </c>
      <c r="T1601" s="264" t="str">
        <f ca="1">IF(B1601="","",IF(ISERROR(MATCH($J1601,SorP!$B$1:$B$6230,0)),"",INDIRECT("'SorP'!$A$"&amp;MATCH($J1601,SorP!$B$1:$B$6230,0))))</f>
        <v/>
      </c>
      <c r="U1601" s="299"/>
      <c r="V1601" s="300" t="e">
        <f>IF(C1601="",NA(),MATCH($B1601&amp;$C1601,'Smelter Look-up'!$J:$J,0))</f>
        <v>#N/A</v>
      </c>
      <c r="W1601" s="301"/>
      <c r="X1601" s="301">
        <f t="shared" ca="1" si="76"/>
        <v>0</v>
      </c>
      <c r="Y1601" s="301"/>
      <c r="Z1601" s="301"/>
      <c r="AB1601" s="303" t="str">
        <f t="shared" si="77"/>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5"/>
        <v/>
      </c>
      <c r="T1602" s="264" t="str">
        <f ca="1">IF(B1602="","",IF(ISERROR(MATCH($J1602,SorP!$B$1:$B$6230,0)),"",INDIRECT("'SorP'!$A$"&amp;MATCH($J1602,SorP!$B$1:$B$6230,0))))</f>
        <v/>
      </c>
      <c r="U1602" s="299"/>
      <c r="V1602" s="300" t="e">
        <f>IF(C1602="",NA(),MATCH($B1602&amp;$C1602,'Smelter Look-up'!$J:$J,0))</f>
        <v>#N/A</v>
      </c>
      <c r="W1602" s="301"/>
      <c r="X1602" s="301">
        <f t="shared" ca="1" si="76"/>
        <v>0</v>
      </c>
      <c r="Y1602" s="301"/>
      <c r="Z1602" s="301"/>
      <c r="AB1602" s="303" t="str">
        <f t="shared" si="77"/>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5"/>
        <v/>
      </c>
      <c r="T1603" s="264" t="str">
        <f ca="1">IF(B1603="","",IF(ISERROR(MATCH($J1603,SorP!$B$1:$B$6230,0)),"",INDIRECT("'SorP'!$A$"&amp;MATCH($J1603,SorP!$B$1:$B$6230,0))))</f>
        <v/>
      </c>
      <c r="U1603" s="299"/>
      <c r="V1603" s="300" t="e">
        <f>IF(C1603="",NA(),MATCH($B1603&amp;$C1603,'Smelter Look-up'!$J:$J,0))</f>
        <v>#N/A</v>
      </c>
      <c r="W1603" s="301"/>
      <c r="X1603" s="301">
        <f t="shared" ca="1" si="76"/>
        <v>0</v>
      </c>
      <c r="Y1603" s="301"/>
      <c r="Z1603" s="301"/>
      <c r="AB1603" s="303" t="str">
        <f t="shared" si="77"/>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5"/>
        <v/>
      </c>
      <c r="T1604" s="264" t="str">
        <f ca="1">IF(B1604="","",IF(ISERROR(MATCH($J1604,SorP!$B$1:$B$6230,0)),"",INDIRECT("'SorP'!$A$"&amp;MATCH($J1604,SorP!$B$1:$B$6230,0))))</f>
        <v/>
      </c>
      <c r="U1604" s="299"/>
      <c r="V1604" s="300" t="e">
        <f>IF(C1604="",NA(),MATCH($B1604&amp;$C1604,'Smelter Look-up'!$J:$J,0))</f>
        <v>#N/A</v>
      </c>
      <c r="W1604" s="301"/>
      <c r="X1604" s="301">
        <f t="shared" ca="1" si="76"/>
        <v>0</v>
      </c>
      <c r="Y1604" s="301"/>
      <c r="Z1604" s="301"/>
      <c r="AB1604" s="303" t="str">
        <f t="shared" si="77"/>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5"/>
        <v/>
      </c>
      <c r="T1605" s="264" t="str">
        <f ca="1">IF(B1605="","",IF(ISERROR(MATCH($J1605,SorP!$B$1:$B$6230,0)),"",INDIRECT("'SorP'!$A$"&amp;MATCH($J1605,SorP!$B$1:$B$6230,0))))</f>
        <v/>
      </c>
      <c r="U1605" s="299"/>
      <c r="V1605" s="300" t="e">
        <f>IF(C1605="",NA(),MATCH($B1605&amp;$C1605,'Smelter Look-up'!$J:$J,0))</f>
        <v>#N/A</v>
      </c>
      <c r="W1605" s="301"/>
      <c r="X1605" s="301">
        <f t="shared" ca="1" si="76"/>
        <v>0</v>
      </c>
      <c r="Y1605" s="301"/>
      <c r="Z1605" s="301"/>
      <c r="AB1605" s="303" t="str">
        <f t="shared" si="77"/>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8">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9">IF(AND(C1606="Smelter not listed",OR(LEN(D1606)=0,LEN(E1606)=0)),1,0)</f>
        <v>0</v>
      </c>
      <c r="Y1606" s="301"/>
      <c r="Z1606" s="301"/>
      <c r="AB1606" s="303" t="str">
        <f t="shared" ref="AB1606:AB1669" si="80">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8"/>
        <v/>
      </c>
      <c r="T1607" s="264" t="str">
        <f ca="1">IF(B1607="","",IF(ISERROR(MATCH($J1607,SorP!$B$1:$B$6230,0)),"",INDIRECT("'SorP'!$A$"&amp;MATCH($J1607,SorP!$B$1:$B$6230,0))))</f>
        <v/>
      </c>
      <c r="U1607" s="299"/>
      <c r="V1607" s="300" t="e">
        <f>IF(C1607="",NA(),MATCH($B1607&amp;$C1607,'Smelter Look-up'!$J:$J,0))</f>
        <v>#N/A</v>
      </c>
      <c r="W1607" s="301"/>
      <c r="X1607" s="301">
        <f t="shared" ca="1" si="79"/>
        <v>0</v>
      </c>
      <c r="Y1607" s="301"/>
      <c r="Z1607" s="301"/>
      <c r="AB1607" s="303" t="str">
        <f t="shared" si="80"/>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8"/>
        <v/>
      </c>
      <c r="T1608" s="264" t="str">
        <f ca="1">IF(B1608="","",IF(ISERROR(MATCH($J1608,SorP!$B$1:$B$6230,0)),"",INDIRECT("'SorP'!$A$"&amp;MATCH($J1608,SorP!$B$1:$B$6230,0))))</f>
        <v/>
      </c>
      <c r="U1608" s="299"/>
      <c r="V1608" s="300" t="e">
        <f>IF(C1608="",NA(),MATCH($B1608&amp;$C1608,'Smelter Look-up'!$J:$J,0))</f>
        <v>#N/A</v>
      </c>
      <c r="W1608" s="301"/>
      <c r="X1608" s="301">
        <f t="shared" ca="1" si="79"/>
        <v>0</v>
      </c>
      <c r="Y1608" s="301"/>
      <c r="Z1608" s="301"/>
      <c r="AB1608" s="303" t="str">
        <f t="shared" si="80"/>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8"/>
        <v/>
      </c>
      <c r="T1609" s="264" t="str">
        <f ca="1">IF(B1609="","",IF(ISERROR(MATCH($J1609,SorP!$B$1:$B$6230,0)),"",INDIRECT("'SorP'!$A$"&amp;MATCH($J1609,SorP!$B$1:$B$6230,0))))</f>
        <v/>
      </c>
      <c r="U1609" s="299"/>
      <c r="V1609" s="300" t="e">
        <f>IF(C1609="",NA(),MATCH($B1609&amp;$C1609,'Smelter Look-up'!$J:$J,0))</f>
        <v>#N/A</v>
      </c>
      <c r="W1609" s="301"/>
      <c r="X1609" s="301">
        <f t="shared" ca="1" si="79"/>
        <v>0</v>
      </c>
      <c r="Y1609" s="301"/>
      <c r="Z1609" s="301"/>
      <c r="AB1609" s="303" t="str">
        <f t="shared" si="80"/>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8"/>
        <v/>
      </c>
      <c r="T1610" s="264" t="str">
        <f ca="1">IF(B1610="","",IF(ISERROR(MATCH($J1610,SorP!$B$1:$B$6230,0)),"",INDIRECT("'SorP'!$A$"&amp;MATCH($J1610,SorP!$B$1:$B$6230,0))))</f>
        <v/>
      </c>
      <c r="U1610" s="299"/>
      <c r="V1610" s="300" t="e">
        <f>IF(C1610="",NA(),MATCH($B1610&amp;$C1610,'Smelter Look-up'!$J:$J,0))</f>
        <v>#N/A</v>
      </c>
      <c r="W1610" s="301"/>
      <c r="X1610" s="301">
        <f t="shared" ca="1" si="79"/>
        <v>0</v>
      </c>
      <c r="Y1610" s="301"/>
      <c r="Z1610" s="301"/>
      <c r="AB1610" s="303" t="str">
        <f t="shared" si="80"/>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8"/>
        <v/>
      </c>
      <c r="T1611" s="264" t="str">
        <f ca="1">IF(B1611="","",IF(ISERROR(MATCH($J1611,SorP!$B$1:$B$6230,0)),"",INDIRECT("'SorP'!$A$"&amp;MATCH($J1611,SorP!$B$1:$B$6230,0))))</f>
        <v/>
      </c>
      <c r="U1611" s="299"/>
      <c r="V1611" s="300" t="e">
        <f>IF(C1611="",NA(),MATCH($B1611&amp;$C1611,'Smelter Look-up'!$J:$J,0))</f>
        <v>#N/A</v>
      </c>
      <c r="W1611" s="301"/>
      <c r="X1611" s="301">
        <f t="shared" ca="1" si="79"/>
        <v>0</v>
      </c>
      <c r="Y1611" s="301"/>
      <c r="Z1611" s="301"/>
      <c r="AB1611" s="303" t="str">
        <f t="shared" si="80"/>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8"/>
        <v/>
      </c>
      <c r="T1612" s="264" t="str">
        <f ca="1">IF(B1612="","",IF(ISERROR(MATCH($J1612,SorP!$B$1:$B$6230,0)),"",INDIRECT("'SorP'!$A$"&amp;MATCH($J1612,SorP!$B$1:$B$6230,0))))</f>
        <v/>
      </c>
      <c r="U1612" s="299"/>
      <c r="V1612" s="300" t="e">
        <f>IF(C1612="",NA(),MATCH($B1612&amp;$C1612,'Smelter Look-up'!$J:$J,0))</f>
        <v>#N/A</v>
      </c>
      <c r="W1612" s="301"/>
      <c r="X1612" s="301">
        <f t="shared" ca="1" si="79"/>
        <v>0</v>
      </c>
      <c r="Y1612" s="301"/>
      <c r="Z1612" s="301"/>
      <c r="AB1612" s="303" t="str">
        <f t="shared" si="80"/>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8"/>
        <v/>
      </c>
      <c r="T1613" s="264" t="str">
        <f ca="1">IF(B1613="","",IF(ISERROR(MATCH($J1613,SorP!$B$1:$B$6230,0)),"",INDIRECT("'SorP'!$A$"&amp;MATCH($J1613,SorP!$B$1:$B$6230,0))))</f>
        <v/>
      </c>
      <c r="U1613" s="299"/>
      <c r="V1613" s="300" t="e">
        <f>IF(C1613="",NA(),MATCH($B1613&amp;$C1613,'Smelter Look-up'!$J:$J,0))</f>
        <v>#N/A</v>
      </c>
      <c r="W1613" s="301"/>
      <c r="X1613" s="301">
        <f t="shared" ca="1" si="79"/>
        <v>0</v>
      </c>
      <c r="Y1613" s="301"/>
      <c r="Z1613" s="301"/>
      <c r="AB1613" s="303" t="str">
        <f t="shared" si="80"/>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8"/>
        <v/>
      </c>
      <c r="T1614" s="264" t="str">
        <f ca="1">IF(B1614="","",IF(ISERROR(MATCH($J1614,SorP!$B$1:$B$6230,0)),"",INDIRECT("'SorP'!$A$"&amp;MATCH($J1614,SorP!$B$1:$B$6230,0))))</f>
        <v/>
      </c>
      <c r="U1614" s="299"/>
      <c r="V1614" s="300" t="e">
        <f>IF(C1614="",NA(),MATCH($B1614&amp;$C1614,'Smelter Look-up'!$J:$J,0))</f>
        <v>#N/A</v>
      </c>
      <c r="W1614" s="301"/>
      <c r="X1614" s="301">
        <f t="shared" ca="1" si="79"/>
        <v>0</v>
      </c>
      <c r="Y1614" s="301"/>
      <c r="Z1614" s="301"/>
      <c r="AB1614" s="303" t="str">
        <f t="shared" si="80"/>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8"/>
        <v/>
      </c>
      <c r="T1615" s="264" t="str">
        <f ca="1">IF(B1615="","",IF(ISERROR(MATCH($J1615,SorP!$B$1:$B$6230,0)),"",INDIRECT("'SorP'!$A$"&amp;MATCH($J1615,SorP!$B$1:$B$6230,0))))</f>
        <v/>
      </c>
      <c r="U1615" s="299"/>
      <c r="V1615" s="300" t="e">
        <f>IF(C1615="",NA(),MATCH($B1615&amp;$C1615,'Smelter Look-up'!$J:$J,0))</f>
        <v>#N/A</v>
      </c>
      <c r="W1615" s="301"/>
      <c r="X1615" s="301">
        <f t="shared" ca="1" si="79"/>
        <v>0</v>
      </c>
      <c r="Y1615" s="301"/>
      <c r="Z1615" s="301"/>
      <c r="AB1615" s="303" t="str">
        <f t="shared" si="80"/>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8"/>
        <v/>
      </c>
      <c r="T1616" s="264" t="str">
        <f ca="1">IF(B1616="","",IF(ISERROR(MATCH($J1616,SorP!$B$1:$B$6230,0)),"",INDIRECT("'SorP'!$A$"&amp;MATCH($J1616,SorP!$B$1:$B$6230,0))))</f>
        <v/>
      </c>
      <c r="U1616" s="299"/>
      <c r="V1616" s="300" t="e">
        <f>IF(C1616="",NA(),MATCH($B1616&amp;$C1616,'Smelter Look-up'!$J:$J,0))</f>
        <v>#N/A</v>
      </c>
      <c r="W1616" s="301"/>
      <c r="X1616" s="301">
        <f t="shared" ca="1" si="79"/>
        <v>0</v>
      </c>
      <c r="Y1616" s="301"/>
      <c r="Z1616" s="301"/>
      <c r="AB1616" s="303" t="str">
        <f t="shared" si="80"/>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8"/>
        <v/>
      </c>
      <c r="T1617" s="264" t="str">
        <f ca="1">IF(B1617="","",IF(ISERROR(MATCH($J1617,SorP!$B$1:$B$6230,0)),"",INDIRECT("'SorP'!$A$"&amp;MATCH($J1617,SorP!$B$1:$B$6230,0))))</f>
        <v/>
      </c>
      <c r="U1617" s="299"/>
      <c r="V1617" s="300" t="e">
        <f>IF(C1617="",NA(),MATCH($B1617&amp;$C1617,'Smelter Look-up'!$J:$J,0))</f>
        <v>#N/A</v>
      </c>
      <c r="W1617" s="301"/>
      <c r="X1617" s="301">
        <f t="shared" ca="1" si="79"/>
        <v>0</v>
      </c>
      <c r="Y1617" s="301"/>
      <c r="Z1617" s="301"/>
      <c r="AB1617" s="303" t="str">
        <f t="shared" si="80"/>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8"/>
        <v/>
      </c>
      <c r="T1618" s="264" t="str">
        <f ca="1">IF(B1618="","",IF(ISERROR(MATCH($J1618,SorP!$B$1:$B$6230,0)),"",INDIRECT("'SorP'!$A$"&amp;MATCH($J1618,SorP!$B$1:$B$6230,0))))</f>
        <v/>
      </c>
      <c r="U1618" s="299"/>
      <c r="V1618" s="300" t="e">
        <f>IF(C1618="",NA(),MATCH($B1618&amp;$C1618,'Smelter Look-up'!$J:$J,0))</f>
        <v>#N/A</v>
      </c>
      <c r="W1618" s="301"/>
      <c r="X1618" s="301">
        <f t="shared" ca="1" si="79"/>
        <v>0</v>
      </c>
      <c r="Y1618" s="301"/>
      <c r="Z1618" s="301"/>
      <c r="AB1618" s="303" t="str">
        <f t="shared" si="80"/>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8"/>
        <v/>
      </c>
      <c r="T1619" s="264" t="str">
        <f ca="1">IF(B1619="","",IF(ISERROR(MATCH($J1619,SorP!$B$1:$B$6230,0)),"",INDIRECT("'SorP'!$A$"&amp;MATCH($J1619,SorP!$B$1:$B$6230,0))))</f>
        <v/>
      </c>
      <c r="U1619" s="299"/>
      <c r="V1619" s="300" t="e">
        <f>IF(C1619="",NA(),MATCH($B1619&amp;$C1619,'Smelter Look-up'!$J:$J,0))</f>
        <v>#N/A</v>
      </c>
      <c r="W1619" s="301"/>
      <c r="X1619" s="301">
        <f t="shared" ca="1" si="79"/>
        <v>0</v>
      </c>
      <c r="Y1619" s="301"/>
      <c r="Z1619" s="301"/>
      <c r="AB1619" s="303" t="str">
        <f t="shared" si="80"/>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8"/>
        <v/>
      </c>
      <c r="T1620" s="264" t="str">
        <f ca="1">IF(B1620="","",IF(ISERROR(MATCH($J1620,SorP!$B$1:$B$6230,0)),"",INDIRECT("'SorP'!$A$"&amp;MATCH($J1620,SorP!$B$1:$B$6230,0))))</f>
        <v/>
      </c>
      <c r="U1620" s="299"/>
      <c r="V1620" s="300" t="e">
        <f>IF(C1620="",NA(),MATCH($B1620&amp;$C1620,'Smelter Look-up'!$J:$J,0))</f>
        <v>#N/A</v>
      </c>
      <c r="W1620" s="301"/>
      <c r="X1620" s="301">
        <f t="shared" ca="1" si="79"/>
        <v>0</v>
      </c>
      <c r="Y1620" s="301"/>
      <c r="Z1620" s="301"/>
      <c r="AB1620" s="303" t="str">
        <f t="shared" si="80"/>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8"/>
        <v/>
      </c>
      <c r="T1621" s="264" t="str">
        <f ca="1">IF(B1621="","",IF(ISERROR(MATCH($J1621,SorP!$B$1:$B$6230,0)),"",INDIRECT("'SorP'!$A$"&amp;MATCH($J1621,SorP!$B$1:$B$6230,0))))</f>
        <v/>
      </c>
      <c r="U1621" s="299"/>
      <c r="V1621" s="300" t="e">
        <f>IF(C1621="",NA(),MATCH($B1621&amp;$C1621,'Smelter Look-up'!$J:$J,0))</f>
        <v>#N/A</v>
      </c>
      <c r="W1621" s="301"/>
      <c r="X1621" s="301">
        <f t="shared" ca="1" si="79"/>
        <v>0</v>
      </c>
      <c r="Y1621" s="301"/>
      <c r="Z1621" s="301"/>
      <c r="AB1621" s="303" t="str">
        <f t="shared" si="80"/>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8"/>
        <v/>
      </c>
      <c r="T1622" s="264" t="str">
        <f ca="1">IF(B1622="","",IF(ISERROR(MATCH($J1622,SorP!$B$1:$B$6230,0)),"",INDIRECT("'SorP'!$A$"&amp;MATCH($J1622,SorP!$B$1:$B$6230,0))))</f>
        <v/>
      </c>
      <c r="U1622" s="299"/>
      <c r="V1622" s="300" t="e">
        <f>IF(C1622="",NA(),MATCH($B1622&amp;$C1622,'Smelter Look-up'!$J:$J,0))</f>
        <v>#N/A</v>
      </c>
      <c r="W1622" s="301"/>
      <c r="X1622" s="301">
        <f t="shared" ca="1" si="79"/>
        <v>0</v>
      </c>
      <c r="Y1622" s="301"/>
      <c r="Z1622" s="301"/>
      <c r="AB1622" s="303" t="str">
        <f t="shared" si="80"/>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8"/>
        <v/>
      </c>
      <c r="T1623" s="264" t="str">
        <f ca="1">IF(B1623="","",IF(ISERROR(MATCH($J1623,SorP!$B$1:$B$6230,0)),"",INDIRECT("'SorP'!$A$"&amp;MATCH($J1623,SorP!$B$1:$B$6230,0))))</f>
        <v/>
      </c>
      <c r="U1623" s="299"/>
      <c r="V1623" s="300" t="e">
        <f>IF(C1623="",NA(),MATCH($B1623&amp;$C1623,'Smelter Look-up'!$J:$J,0))</f>
        <v>#N/A</v>
      </c>
      <c r="W1623" s="301"/>
      <c r="X1623" s="301">
        <f t="shared" ca="1" si="79"/>
        <v>0</v>
      </c>
      <c r="Y1623" s="301"/>
      <c r="Z1623" s="301"/>
      <c r="AB1623" s="303" t="str">
        <f t="shared" si="80"/>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8"/>
        <v/>
      </c>
      <c r="T1624" s="264" t="str">
        <f ca="1">IF(B1624="","",IF(ISERROR(MATCH($J1624,SorP!$B$1:$B$6230,0)),"",INDIRECT("'SorP'!$A$"&amp;MATCH($J1624,SorP!$B$1:$B$6230,0))))</f>
        <v/>
      </c>
      <c r="U1624" s="299"/>
      <c r="V1624" s="300" t="e">
        <f>IF(C1624="",NA(),MATCH($B1624&amp;$C1624,'Smelter Look-up'!$J:$J,0))</f>
        <v>#N/A</v>
      </c>
      <c r="W1624" s="301"/>
      <c r="X1624" s="301">
        <f t="shared" ca="1" si="79"/>
        <v>0</v>
      </c>
      <c r="Y1624" s="301"/>
      <c r="Z1624" s="301"/>
      <c r="AB1624" s="303" t="str">
        <f t="shared" si="80"/>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8"/>
        <v/>
      </c>
      <c r="T1625" s="264" t="str">
        <f ca="1">IF(B1625="","",IF(ISERROR(MATCH($J1625,SorP!$B$1:$B$6230,0)),"",INDIRECT("'SorP'!$A$"&amp;MATCH($J1625,SorP!$B$1:$B$6230,0))))</f>
        <v/>
      </c>
      <c r="U1625" s="299"/>
      <c r="V1625" s="300" t="e">
        <f>IF(C1625="",NA(),MATCH($B1625&amp;$C1625,'Smelter Look-up'!$J:$J,0))</f>
        <v>#N/A</v>
      </c>
      <c r="W1625" s="301"/>
      <c r="X1625" s="301">
        <f t="shared" ca="1" si="79"/>
        <v>0</v>
      </c>
      <c r="Y1625" s="301"/>
      <c r="Z1625" s="301"/>
      <c r="AB1625" s="303" t="str">
        <f t="shared" si="80"/>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8"/>
        <v/>
      </c>
      <c r="T1626" s="264" t="str">
        <f ca="1">IF(B1626="","",IF(ISERROR(MATCH($J1626,SorP!$B$1:$B$6230,0)),"",INDIRECT("'SorP'!$A$"&amp;MATCH($J1626,SorP!$B$1:$B$6230,0))))</f>
        <v/>
      </c>
      <c r="U1626" s="299"/>
      <c r="V1626" s="300" t="e">
        <f>IF(C1626="",NA(),MATCH($B1626&amp;$C1626,'Smelter Look-up'!$J:$J,0))</f>
        <v>#N/A</v>
      </c>
      <c r="W1626" s="301"/>
      <c r="X1626" s="301">
        <f t="shared" ca="1" si="79"/>
        <v>0</v>
      </c>
      <c r="Y1626" s="301"/>
      <c r="Z1626" s="301"/>
      <c r="AB1626" s="303" t="str">
        <f t="shared" si="80"/>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8"/>
        <v/>
      </c>
      <c r="T1627" s="264" t="str">
        <f ca="1">IF(B1627="","",IF(ISERROR(MATCH($J1627,SorP!$B$1:$B$6230,0)),"",INDIRECT("'SorP'!$A$"&amp;MATCH($J1627,SorP!$B$1:$B$6230,0))))</f>
        <v/>
      </c>
      <c r="U1627" s="299"/>
      <c r="V1627" s="300" t="e">
        <f>IF(C1627="",NA(),MATCH($B1627&amp;$C1627,'Smelter Look-up'!$J:$J,0))</f>
        <v>#N/A</v>
      </c>
      <c r="W1627" s="301"/>
      <c r="X1627" s="301">
        <f t="shared" ca="1" si="79"/>
        <v>0</v>
      </c>
      <c r="Y1627" s="301"/>
      <c r="Z1627" s="301"/>
      <c r="AB1627" s="303" t="str">
        <f t="shared" si="80"/>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8"/>
        <v/>
      </c>
      <c r="T1628" s="264" t="str">
        <f ca="1">IF(B1628="","",IF(ISERROR(MATCH($J1628,SorP!$B$1:$B$6230,0)),"",INDIRECT("'SorP'!$A$"&amp;MATCH($J1628,SorP!$B$1:$B$6230,0))))</f>
        <v/>
      </c>
      <c r="U1628" s="299"/>
      <c r="V1628" s="300" t="e">
        <f>IF(C1628="",NA(),MATCH($B1628&amp;$C1628,'Smelter Look-up'!$J:$J,0))</f>
        <v>#N/A</v>
      </c>
      <c r="W1628" s="301"/>
      <c r="X1628" s="301">
        <f t="shared" ca="1" si="79"/>
        <v>0</v>
      </c>
      <c r="Y1628" s="301"/>
      <c r="Z1628" s="301"/>
      <c r="AB1628" s="303" t="str">
        <f t="shared" si="80"/>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8"/>
        <v/>
      </c>
      <c r="T1629" s="264" t="str">
        <f ca="1">IF(B1629="","",IF(ISERROR(MATCH($J1629,SorP!$B$1:$B$6230,0)),"",INDIRECT("'SorP'!$A$"&amp;MATCH($J1629,SorP!$B$1:$B$6230,0))))</f>
        <v/>
      </c>
      <c r="U1629" s="299"/>
      <c r="V1629" s="300" t="e">
        <f>IF(C1629="",NA(),MATCH($B1629&amp;$C1629,'Smelter Look-up'!$J:$J,0))</f>
        <v>#N/A</v>
      </c>
      <c r="W1629" s="301"/>
      <c r="X1629" s="301">
        <f t="shared" ca="1" si="79"/>
        <v>0</v>
      </c>
      <c r="Y1629" s="301"/>
      <c r="Z1629" s="301"/>
      <c r="AB1629" s="303" t="str">
        <f t="shared" si="80"/>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8"/>
        <v/>
      </c>
      <c r="T1630" s="264" t="str">
        <f ca="1">IF(B1630="","",IF(ISERROR(MATCH($J1630,SorP!$B$1:$B$6230,0)),"",INDIRECT("'SorP'!$A$"&amp;MATCH($J1630,SorP!$B$1:$B$6230,0))))</f>
        <v/>
      </c>
      <c r="U1630" s="299"/>
      <c r="V1630" s="300" t="e">
        <f>IF(C1630="",NA(),MATCH($B1630&amp;$C1630,'Smelter Look-up'!$J:$J,0))</f>
        <v>#N/A</v>
      </c>
      <c r="W1630" s="301"/>
      <c r="X1630" s="301">
        <f t="shared" ca="1" si="79"/>
        <v>0</v>
      </c>
      <c r="Y1630" s="301"/>
      <c r="Z1630" s="301"/>
      <c r="AB1630" s="303" t="str">
        <f t="shared" si="80"/>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8"/>
        <v/>
      </c>
      <c r="T1631" s="264" t="str">
        <f ca="1">IF(B1631="","",IF(ISERROR(MATCH($J1631,SorP!$B$1:$B$6230,0)),"",INDIRECT("'SorP'!$A$"&amp;MATCH($J1631,SorP!$B$1:$B$6230,0))))</f>
        <v/>
      </c>
      <c r="U1631" s="299"/>
      <c r="V1631" s="300" t="e">
        <f>IF(C1631="",NA(),MATCH($B1631&amp;$C1631,'Smelter Look-up'!$J:$J,0))</f>
        <v>#N/A</v>
      </c>
      <c r="W1631" s="301"/>
      <c r="X1631" s="301">
        <f t="shared" ca="1" si="79"/>
        <v>0</v>
      </c>
      <c r="Y1631" s="301"/>
      <c r="Z1631" s="301"/>
      <c r="AB1631" s="303" t="str">
        <f t="shared" si="80"/>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8"/>
        <v/>
      </c>
      <c r="T1632" s="264" t="str">
        <f ca="1">IF(B1632="","",IF(ISERROR(MATCH($J1632,SorP!$B$1:$B$6230,0)),"",INDIRECT("'SorP'!$A$"&amp;MATCH($J1632,SorP!$B$1:$B$6230,0))))</f>
        <v/>
      </c>
      <c r="U1632" s="299"/>
      <c r="V1632" s="300" t="e">
        <f>IF(C1632="",NA(),MATCH($B1632&amp;$C1632,'Smelter Look-up'!$J:$J,0))</f>
        <v>#N/A</v>
      </c>
      <c r="W1632" s="301"/>
      <c r="X1632" s="301">
        <f t="shared" ca="1" si="79"/>
        <v>0</v>
      </c>
      <c r="Y1632" s="301"/>
      <c r="Z1632" s="301"/>
      <c r="AB1632" s="303" t="str">
        <f t="shared" si="80"/>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8"/>
        <v/>
      </c>
      <c r="T1633" s="264" t="str">
        <f ca="1">IF(B1633="","",IF(ISERROR(MATCH($J1633,SorP!$B$1:$B$6230,0)),"",INDIRECT("'SorP'!$A$"&amp;MATCH($J1633,SorP!$B$1:$B$6230,0))))</f>
        <v/>
      </c>
      <c r="U1633" s="299"/>
      <c r="V1633" s="300" t="e">
        <f>IF(C1633="",NA(),MATCH($B1633&amp;$C1633,'Smelter Look-up'!$J:$J,0))</f>
        <v>#N/A</v>
      </c>
      <c r="W1633" s="301"/>
      <c r="X1633" s="301">
        <f t="shared" ca="1" si="79"/>
        <v>0</v>
      </c>
      <c r="Y1633" s="301"/>
      <c r="Z1633" s="301"/>
      <c r="AB1633" s="303" t="str">
        <f t="shared" si="80"/>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8"/>
        <v/>
      </c>
      <c r="T1634" s="264" t="str">
        <f ca="1">IF(B1634="","",IF(ISERROR(MATCH($J1634,SorP!$B$1:$B$6230,0)),"",INDIRECT("'SorP'!$A$"&amp;MATCH($J1634,SorP!$B$1:$B$6230,0))))</f>
        <v/>
      </c>
      <c r="U1634" s="299"/>
      <c r="V1634" s="300" t="e">
        <f>IF(C1634="",NA(),MATCH($B1634&amp;$C1634,'Smelter Look-up'!$J:$J,0))</f>
        <v>#N/A</v>
      </c>
      <c r="W1634" s="301"/>
      <c r="X1634" s="301">
        <f t="shared" ca="1" si="79"/>
        <v>0</v>
      </c>
      <c r="Y1634" s="301"/>
      <c r="Z1634" s="301"/>
      <c r="AB1634" s="303" t="str">
        <f t="shared" si="80"/>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8"/>
        <v/>
      </c>
      <c r="T1635" s="264" t="str">
        <f ca="1">IF(B1635="","",IF(ISERROR(MATCH($J1635,SorP!$B$1:$B$6230,0)),"",INDIRECT("'SorP'!$A$"&amp;MATCH($J1635,SorP!$B$1:$B$6230,0))))</f>
        <v/>
      </c>
      <c r="U1635" s="299"/>
      <c r="V1635" s="300" t="e">
        <f>IF(C1635="",NA(),MATCH($B1635&amp;$C1635,'Smelter Look-up'!$J:$J,0))</f>
        <v>#N/A</v>
      </c>
      <c r="W1635" s="301"/>
      <c r="X1635" s="301">
        <f t="shared" ca="1" si="79"/>
        <v>0</v>
      </c>
      <c r="Y1635" s="301"/>
      <c r="Z1635" s="301"/>
      <c r="AB1635" s="303" t="str">
        <f t="shared" si="80"/>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8"/>
        <v/>
      </c>
      <c r="T1636" s="264" t="str">
        <f ca="1">IF(B1636="","",IF(ISERROR(MATCH($J1636,SorP!$B$1:$B$6230,0)),"",INDIRECT("'SorP'!$A$"&amp;MATCH($J1636,SorP!$B$1:$B$6230,0))))</f>
        <v/>
      </c>
      <c r="U1636" s="299"/>
      <c r="V1636" s="300" t="e">
        <f>IF(C1636="",NA(),MATCH($B1636&amp;$C1636,'Smelter Look-up'!$J:$J,0))</f>
        <v>#N/A</v>
      </c>
      <c r="W1636" s="301"/>
      <c r="X1636" s="301">
        <f t="shared" ca="1" si="79"/>
        <v>0</v>
      </c>
      <c r="Y1636" s="301"/>
      <c r="Z1636" s="301"/>
      <c r="AB1636" s="303" t="str">
        <f t="shared" si="80"/>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8"/>
        <v/>
      </c>
      <c r="T1637" s="264" t="str">
        <f ca="1">IF(B1637="","",IF(ISERROR(MATCH($J1637,SorP!$B$1:$B$6230,0)),"",INDIRECT("'SorP'!$A$"&amp;MATCH($J1637,SorP!$B$1:$B$6230,0))))</f>
        <v/>
      </c>
      <c r="U1637" s="299"/>
      <c r="V1637" s="300" t="e">
        <f>IF(C1637="",NA(),MATCH($B1637&amp;$C1637,'Smelter Look-up'!$J:$J,0))</f>
        <v>#N/A</v>
      </c>
      <c r="W1637" s="301"/>
      <c r="X1637" s="301">
        <f t="shared" ca="1" si="79"/>
        <v>0</v>
      </c>
      <c r="Y1637" s="301"/>
      <c r="Z1637" s="301"/>
      <c r="AB1637" s="303" t="str">
        <f t="shared" si="80"/>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8"/>
        <v/>
      </c>
      <c r="T1638" s="264" t="str">
        <f ca="1">IF(B1638="","",IF(ISERROR(MATCH($J1638,SorP!$B$1:$B$6230,0)),"",INDIRECT("'SorP'!$A$"&amp;MATCH($J1638,SorP!$B$1:$B$6230,0))))</f>
        <v/>
      </c>
      <c r="U1638" s="299"/>
      <c r="V1638" s="300" t="e">
        <f>IF(C1638="",NA(),MATCH($B1638&amp;$C1638,'Smelter Look-up'!$J:$J,0))</f>
        <v>#N/A</v>
      </c>
      <c r="W1638" s="301"/>
      <c r="X1638" s="301">
        <f t="shared" ca="1" si="79"/>
        <v>0</v>
      </c>
      <c r="Y1638" s="301"/>
      <c r="Z1638" s="301"/>
      <c r="AB1638" s="303" t="str">
        <f t="shared" si="80"/>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8"/>
        <v/>
      </c>
      <c r="T1639" s="264" t="str">
        <f ca="1">IF(B1639="","",IF(ISERROR(MATCH($J1639,SorP!$B$1:$B$6230,0)),"",INDIRECT("'SorP'!$A$"&amp;MATCH($J1639,SorP!$B$1:$B$6230,0))))</f>
        <v/>
      </c>
      <c r="U1639" s="299"/>
      <c r="V1639" s="300" t="e">
        <f>IF(C1639="",NA(),MATCH($B1639&amp;$C1639,'Smelter Look-up'!$J:$J,0))</f>
        <v>#N/A</v>
      </c>
      <c r="W1639" s="301"/>
      <c r="X1639" s="301">
        <f t="shared" ca="1" si="79"/>
        <v>0</v>
      </c>
      <c r="Y1639" s="301"/>
      <c r="Z1639" s="301"/>
      <c r="AB1639" s="303" t="str">
        <f t="shared" si="80"/>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8"/>
        <v/>
      </c>
      <c r="T1640" s="264" t="str">
        <f ca="1">IF(B1640="","",IF(ISERROR(MATCH($J1640,SorP!$B$1:$B$6230,0)),"",INDIRECT("'SorP'!$A$"&amp;MATCH($J1640,SorP!$B$1:$B$6230,0))))</f>
        <v/>
      </c>
      <c r="U1640" s="299"/>
      <c r="V1640" s="300" t="e">
        <f>IF(C1640="",NA(),MATCH($B1640&amp;$C1640,'Smelter Look-up'!$J:$J,0))</f>
        <v>#N/A</v>
      </c>
      <c r="W1640" s="301"/>
      <c r="X1640" s="301">
        <f t="shared" ca="1" si="79"/>
        <v>0</v>
      </c>
      <c r="Y1640" s="301"/>
      <c r="Z1640" s="301"/>
      <c r="AB1640" s="303" t="str">
        <f t="shared" si="80"/>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8"/>
        <v/>
      </c>
      <c r="T1641" s="264" t="str">
        <f ca="1">IF(B1641="","",IF(ISERROR(MATCH($J1641,SorP!$B$1:$B$6230,0)),"",INDIRECT("'SorP'!$A$"&amp;MATCH($J1641,SorP!$B$1:$B$6230,0))))</f>
        <v/>
      </c>
      <c r="U1641" s="299"/>
      <c r="V1641" s="300" t="e">
        <f>IF(C1641="",NA(),MATCH($B1641&amp;$C1641,'Smelter Look-up'!$J:$J,0))</f>
        <v>#N/A</v>
      </c>
      <c r="W1641" s="301"/>
      <c r="X1641" s="301">
        <f t="shared" ca="1" si="79"/>
        <v>0</v>
      </c>
      <c r="Y1641" s="301"/>
      <c r="Z1641" s="301"/>
      <c r="AB1641" s="303" t="str">
        <f t="shared" si="80"/>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8"/>
        <v/>
      </c>
      <c r="T1642" s="264" t="str">
        <f ca="1">IF(B1642="","",IF(ISERROR(MATCH($J1642,SorP!$B$1:$B$6230,0)),"",INDIRECT("'SorP'!$A$"&amp;MATCH($J1642,SorP!$B$1:$B$6230,0))))</f>
        <v/>
      </c>
      <c r="U1642" s="299"/>
      <c r="V1642" s="300" t="e">
        <f>IF(C1642="",NA(),MATCH($B1642&amp;$C1642,'Smelter Look-up'!$J:$J,0))</f>
        <v>#N/A</v>
      </c>
      <c r="W1642" s="301"/>
      <c r="X1642" s="301">
        <f t="shared" ca="1" si="79"/>
        <v>0</v>
      </c>
      <c r="Y1642" s="301"/>
      <c r="Z1642" s="301"/>
      <c r="AB1642" s="303" t="str">
        <f t="shared" si="80"/>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8"/>
        <v/>
      </c>
      <c r="T1643" s="264" t="str">
        <f ca="1">IF(B1643="","",IF(ISERROR(MATCH($J1643,SorP!$B$1:$B$6230,0)),"",INDIRECT("'SorP'!$A$"&amp;MATCH($J1643,SorP!$B$1:$B$6230,0))))</f>
        <v/>
      </c>
      <c r="U1643" s="299"/>
      <c r="V1643" s="300" t="e">
        <f>IF(C1643="",NA(),MATCH($B1643&amp;$C1643,'Smelter Look-up'!$J:$J,0))</f>
        <v>#N/A</v>
      </c>
      <c r="W1643" s="301"/>
      <c r="X1643" s="301">
        <f t="shared" ca="1" si="79"/>
        <v>0</v>
      </c>
      <c r="Y1643" s="301"/>
      <c r="Z1643" s="301"/>
      <c r="AB1643" s="303" t="str">
        <f t="shared" si="80"/>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8"/>
        <v/>
      </c>
      <c r="T1644" s="264" t="str">
        <f ca="1">IF(B1644="","",IF(ISERROR(MATCH($J1644,SorP!$B$1:$B$6230,0)),"",INDIRECT("'SorP'!$A$"&amp;MATCH($J1644,SorP!$B$1:$B$6230,0))))</f>
        <v/>
      </c>
      <c r="U1644" s="299"/>
      <c r="V1644" s="300" t="e">
        <f>IF(C1644="",NA(),MATCH($B1644&amp;$C1644,'Smelter Look-up'!$J:$J,0))</f>
        <v>#N/A</v>
      </c>
      <c r="W1644" s="301"/>
      <c r="X1644" s="301">
        <f t="shared" ca="1" si="79"/>
        <v>0</v>
      </c>
      <c r="Y1644" s="301"/>
      <c r="Z1644" s="301"/>
      <c r="AB1644" s="303" t="str">
        <f t="shared" si="80"/>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8"/>
        <v/>
      </c>
      <c r="T1645" s="264" t="str">
        <f ca="1">IF(B1645="","",IF(ISERROR(MATCH($J1645,SorP!$B$1:$B$6230,0)),"",INDIRECT("'SorP'!$A$"&amp;MATCH($J1645,SorP!$B$1:$B$6230,0))))</f>
        <v/>
      </c>
      <c r="U1645" s="299"/>
      <c r="V1645" s="300" t="e">
        <f>IF(C1645="",NA(),MATCH($B1645&amp;$C1645,'Smelter Look-up'!$J:$J,0))</f>
        <v>#N/A</v>
      </c>
      <c r="W1645" s="301"/>
      <c r="X1645" s="301">
        <f t="shared" ca="1" si="79"/>
        <v>0</v>
      </c>
      <c r="Y1645" s="301"/>
      <c r="Z1645" s="301"/>
      <c r="AB1645" s="303" t="str">
        <f t="shared" si="80"/>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8"/>
        <v/>
      </c>
      <c r="T1646" s="264" t="str">
        <f ca="1">IF(B1646="","",IF(ISERROR(MATCH($J1646,SorP!$B$1:$B$6230,0)),"",INDIRECT("'SorP'!$A$"&amp;MATCH($J1646,SorP!$B$1:$B$6230,0))))</f>
        <v/>
      </c>
      <c r="U1646" s="299"/>
      <c r="V1646" s="300" t="e">
        <f>IF(C1646="",NA(),MATCH($B1646&amp;$C1646,'Smelter Look-up'!$J:$J,0))</f>
        <v>#N/A</v>
      </c>
      <c r="W1646" s="301"/>
      <c r="X1646" s="301">
        <f t="shared" ca="1" si="79"/>
        <v>0</v>
      </c>
      <c r="Y1646" s="301"/>
      <c r="Z1646" s="301"/>
      <c r="AB1646" s="303" t="str">
        <f t="shared" si="80"/>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8"/>
        <v/>
      </c>
      <c r="T1647" s="264" t="str">
        <f ca="1">IF(B1647="","",IF(ISERROR(MATCH($J1647,SorP!$B$1:$B$6230,0)),"",INDIRECT("'SorP'!$A$"&amp;MATCH($J1647,SorP!$B$1:$B$6230,0))))</f>
        <v/>
      </c>
      <c r="U1647" s="299"/>
      <c r="V1647" s="300" t="e">
        <f>IF(C1647="",NA(),MATCH($B1647&amp;$C1647,'Smelter Look-up'!$J:$J,0))</f>
        <v>#N/A</v>
      </c>
      <c r="W1647" s="301"/>
      <c r="X1647" s="301">
        <f t="shared" ca="1" si="79"/>
        <v>0</v>
      </c>
      <c r="Y1647" s="301"/>
      <c r="Z1647" s="301"/>
      <c r="AB1647" s="303" t="str">
        <f t="shared" si="80"/>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8"/>
        <v/>
      </c>
      <c r="T1648" s="264" t="str">
        <f ca="1">IF(B1648="","",IF(ISERROR(MATCH($J1648,SorP!$B$1:$B$6230,0)),"",INDIRECT("'SorP'!$A$"&amp;MATCH($J1648,SorP!$B$1:$B$6230,0))))</f>
        <v/>
      </c>
      <c r="U1648" s="299"/>
      <c r="V1648" s="300" t="e">
        <f>IF(C1648="",NA(),MATCH($B1648&amp;$C1648,'Smelter Look-up'!$J:$J,0))</f>
        <v>#N/A</v>
      </c>
      <c r="W1648" s="301"/>
      <c r="X1648" s="301">
        <f t="shared" ca="1" si="79"/>
        <v>0</v>
      </c>
      <c r="Y1648" s="301"/>
      <c r="Z1648" s="301"/>
      <c r="AB1648" s="303" t="str">
        <f t="shared" si="80"/>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8"/>
        <v/>
      </c>
      <c r="T1649" s="264" t="str">
        <f ca="1">IF(B1649="","",IF(ISERROR(MATCH($J1649,SorP!$B$1:$B$6230,0)),"",INDIRECT("'SorP'!$A$"&amp;MATCH($J1649,SorP!$B$1:$B$6230,0))))</f>
        <v/>
      </c>
      <c r="U1649" s="299"/>
      <c r="V1649" s="300" t="e">
        <f>IF(C1649="",NA(),MATCH($B1649&amp;$C1649,'Smelter Look-up'!$J:$J,0))</f>
        <v>#N/A</v>
      </c>
      <c r="W1649" s="301"/>
      <c r="X1649" s="301">
        <f t="shared" ca="1" si="79"/>
        <v>0</v>
      </c>
      <c r="Y1649" s="301"/>
      <c r="Z1649" s="301"/>
      <c r="AB1649" s="303" t="str">
        <f t="shared" si="80"/>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8"/>
        <v/>
      </c>
      <c r="T1650" s="264" t="str">
        <f ca="1">IF(B1650="","",IF(ISERROR(MATCH($J1650,SorP!$B$1:$B$6230,0)),"",INDIRECT("'SorP'!$A$"&amp;MATCH($J1650,SorP!$B$1:$B$6230,0))))</f>
        <v/>
      </c>
      <c r="U1650" s="299"/>
      <c r="V1650" s="300" t="e">
        <f>IF(C1650="",NA(),MATCH($B1650&amp;$C1650,'Smelter Look-up'!$J:$J,0))</f>
        <v>#N/A</v>
      </c>
      <c r="W1650" s="301"/>
      <c r="X1650" s="301">
        <f t="shared" ca="1" si="79"/>
        <v>0</v>
      </c>
      <c r="Y1650" s="301"/>
      <c r="Z1650" s="301"/>
      <c r="AB1650" s="303" t="str">
        <f t="shared" si="80"/>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8"/>
        <v/>
      </c>
      <c r="T1651" s="264" t="str">
        <f ca="1">IF(B1651="","",IF(ISERROR(MATCH($J1651,SorP!$B$1:$B$6230,0)),"",INDIRECT("'SorP'!$A$"&amp;MATCH($J1651,SorP!$B$1:$B$6230,0))))</f>
        <v/>
      </c>
      <c r="U1651" s="299"/>
      <c r="V1651" s="300" t="e">
        <f>IF(C1651="",NA(),MATCH($B1651&amp;$C1651,'Smelter Look-up'!$J:$J,0))</f>
        <v>#N/A</v>
      </c>
      <c r="W1651" s="301"/>
      <c r="X1651" s="301">
        <f t="shared" ca="1" si="79"/>
        <v>0</v>
      </c>
      <c r="Y1651" s="301"/>
      <c r="Z1651" s="301"/>
      <c r="AB1651" s="303" t="str">
        <f t="shared" si="80"/>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8"/>
        <v/>
      </c>
      <c r="T1652" s="264" t="str">
        <f ca="1">IF(B1652="","",IF(ISERROR(MATCH($J1652,SorP!$B$1:$B$6230,0)),"",INDIRECT("'SorP'!$A$"&amp;MATCH($J1652,SorP!$B$1:$B$6230,0))))</f>
        <v/>
      </c>
      <c r="U1652" s="299"/>
      <c r="V1652" s="300" t="e">
        <f>IF(C1652="",NA(),MATCH($B1652&amp;$C1652,'Smelter Look-up'!$J:$J,0))</f>
        <v>#N/A</v>
      </c>
      <c r="W1652" s="301"/>
      <c r="X1652" s="301">
        <f t="shared" ca="1" si="79"/>
        <v>0</v>
      </c>
      <c r="Y1652" s="301"/>
      <c r="Z1652" s="301"/>
      <c r="AB1652" s="303" t="str">
        <f t="shared" si="80"/>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8"/>
        <v/>
      </c>
      <c r="T1653" s="264" t="str">
        <f ca="1">IF(B1653="","",IF(ISERROR(MATCH($J1653,SorP!$B$1:$B$6230,0)),"",INDIRECT("'SorP'!$A$"&amp;MATCH($J1653,SorP!$B$1:$B$6230,0))))</f>
        <v/>
      </c>
      <c r="U1653" s="299"/>
      <c r="V1653" s="300" t="e">
        <f>IF(C1653="",NA(),MATCH($B1653&amp;$C1653,'Smelter Look-up'!$J:$J,0))</f>
        <v>#N/A</v>
      </c>
      <c r="W1653" s="301"/>
      <c r="X1653" s="301">
        <f t="shared" ca="1" si="79"/>
        <v>0</v>
      </c>
      <c r="Y1653" s="301"/>
      <c r="Z1653" s="301"/>
      <c r="AB1653" s="303" t="str">
        <f t="shared" si="80"/>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8"/>
        <v/>
      </c>
      <c r="T1654" s="264" t="str">
        <f ca="1">IF(B1654="","",IF(ISERROR(MATCH($J1654,SorP!$B$1:$B$6230,0)),"",INDIRECT("'SorP'!$A$"&amp;MATCH($J1654,SorP!$B$1:$B$6230,0))))</f>
        <v/>
      </c>
      <c r="U1654" s="299"/>
      <c r="V1654" s="300" t="e">
        <f>IF(C1654="",NA(),MATCH($B1654&amp;$C1654,'Smelter Look-up'!$J:$J,0))</f>
        <v>#N/A</v>
      </c>
      <c r="W1654" s="301"/>
      <c r="X1654" s="301">
        <f t="shared" ca="1" si="79"/>
        <v>0</v>
      </c>
      <c r="Y1654" s="301"/>
      <c r="Z1654" s="301"/>
      <c r="AB1654" s="303" t="str">
        <f t="shared" si="80"/>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8"/>
        <v/>
      </c>
      <c r="T1655" s="264" t="str">
        <f ca="1">IF(B1655="","",IF(ISERROR(MATCH($J1655,SorP!$B$1:$B$6230,0)),"",INDIRECT("'SorP'!$A$"&amp;MATCH($J1655,SorP!$B$1:$B$6230,0))))</f>
        <v/>
      </c>
      <c r="U1655" s="299"/>
      <c r="V1655" s="300" t="e">
        <f>IF(C1655="",NA(),MATCH($B1655&amp;$C1655,'Smelter Look-up'!$J:$J,0))</f>
        <v>#N/A</v>
      </c>
      <c r="W1655" s="301"/>
      <c r="X1655" s="301">
        <f t="shared" ca="1" si="79"/>
        <v>0</v>
      </c>
      <c r="Y1655" s="301"/>
      <c r="Z1655" s="301"/>
      <c r="AB1655" s="303" t="str">
        <f t="shared" si="80"/>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8"/>
        <v/>
      </c>
      <c r="T1656" s="264" t="str">
        <f ca="1">IF(B1656="","",IF(ISERROR(MATCH($J1656,SorP!$B$1:$B$6230,0)),"",INDIRECT("'SorP'!$A$"&amp;MATCH($J1656,SorP!$B$1:$B$6230,0))))</f>
        <v/>
      </c>
      <c r="U1656" s="299"/>
      <c r="V1656" s="300" t="e">
        <f>IF(C1656="",NA(),MATCH($B1656&amp;$C1656,'Smelter Look-up'!$J:$J,0))</f>
        <v>#N/A</v>
      </c>
      <c r="W1656" s="301"/>
      <c r="X1656" s="301">
        <f t="shared" ca="1" si="79"/>
        <v>0</v>
      </c>
      <c r="Y1656" s="301"/>
      <c r="Z1656" s="301"/>
      <c r="AB1656" s="303" t="str">
        <f t="shared" si="80"/>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8"/>
        <v/>
      </c>
      <c r="T1657" s="264" t="str">
        <f ca="1">IF(B1657="","",IF(ISERROR(MATCH($J1657,SorP!$B$1:$B$6230,0)),"",INDIRECT("'SorP'!$A$"&amp;MATCH($J1657,SorP!$B$1:$B$6230,0))))</f>
        <v/>
      </c>
      <c r="U1657" s="299"/>
      <c r="V1657" s="300" t="e">
        <f>IF(C1657="",NA(),MATCH($B1657&amp;$C1657,'Smelter Look-up'!$J:$J,0))</f>
        <v>#N/A</v>
      </c>
      <c r="W1657" s="301"/>
      <c r="X1657" s="301">
        <f t="shared" ca="1" si="79"/>
        <v>0</v>
      </c>
      <c r="Y1657" s="301"/>
      <c r="Z1657" s="301"/>
      <c r="AB1657" s="303" t="str">
        <f t="shared" si="80"/>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8"/>
        <v/>
      </c>
      <c r="T1658" s="264" t="str">
        <f ca="1">IF(B1658="","",IF(ISERROR(MATCH($J1658,SorP!$B$1:$B$6230,0)),"",INDIRECT("'SorP'!$A$"&amp;MATCH($J1658,SorP!$B$1:$B$6230,0))))</f>
        <v/>
      </c>
      <c r="U1658" s="299"/>
      <c r="V1658" s="300" t="e">
        <f>IF(C1658="",NA(),MATCH($B1658&amp;$C1658,'Smelter Look-up'!$J:$J,0))</f>
        <v>#N/A</v>
      </c>
      <c r="W1658" s="301"/>
      <c r="X1658" s="301">
        <f t="shared" ca="1" si="79"/>
        <v>0</v>
      </c>
      <c r="Y1658" s="301"/>
      <c r="Z1658" s="301"/>
      <c r="AB1658" s="303" t="str">
        <f t="shared" si="80"/>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8"/>
        <v/>
      </c>
      <c r="T1659" s="264" t="str">
        <f ca="1">IF(B1659="","",IF(ISERROR(MATCH($J1659,SorP!$B$1:$B$6230,0)),"",INDIRECT("'SorP'!$A$"&amp;MATCH($J1659,SorP!$B$1:$B$6230,0))))</f>
        <v/>
      </c>
      <c r="U1659" s="299"/>
      <c r="V1659" s="300" t="e">
        <f>IF(C1659="",NA(),MATCH($B1659&amp;$C1659,'Smelter Look-up'!$J:$J,0))</f>
        <v>#N/A</v>
      </c>
      <c r="W1659" s="301"/>
      <c r="X1659" s="301">
        <f t="shared" ca="1" si="79"/>
        <v>0</v>
      </c>
      <c r="Y1659" s="301"/>
      <c r="Z1659" s="301"/>
      <c r="AB1659" s="303" t="str">
        <f t="shared" si="80"/>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8"/>
        <v/>
      </c>
      <c r="T1660" s="264" t="str">
        <f ca="1">IF(B1660="","",IF(ISERROR(MATCH($J1660,SorP!$B$1:$B$6230,0)),"",INDIRECT("'SorP'!$A$"&amp;MATCH($J1660,SorP!$B$1:$B$6230,0))))</f>
        <v/>
      </c>
      <c r="U1660" s="299"/>
      <c r="V1660" s="300" t="e">
        <f>IF(C1660="",NA(),MATCH($B1660&amp;$C1660,'Smelter Look-up'!$J:$J,0))</f>
        <v>#N/A</v>
      </c>
      <c r="W1660" s="301"/>
      <c r="X1660" s="301">
        <f t="shared" ca="1" si="79"/>
        <v>0</v>
      </c>
      <c r="Y1660" s="301"/>
      <c r="Z1660" s="301"/>
      <c r="AB1660" s="303" t="str">
        <f t="shared" si="80"/>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8"/>
        <v/>
      </c>
      <c r="T1661" s="264" t="str">
        <f ca="1">IF(B1661="","",IF(ISERROR(MATCH($J1661,SorP!$B$1:$B$6230,0)),"",INDIRECT("'SorP'!$A$"&amp;MATCH($J1661,SorP!$B$1:$B$6230,0))))</f>
        <v/>
      </c>
      <c r="U1661" s="299"/>
      <c r="V1661" s="300" t="e">
        <f>IF(C1661="",NA(),MATCH($B1661&amp;$C1661,'Smelter Look-up'!$J:$J,0))</f>
        <v>#N/A</v>
      </c>
      <c r="W1661" s="301"/>
      <c r="X1661" s="301">
        <f t="shared" ca="1" si="79"/>
        <v>0</v>
      </c>
      <c r="Y1661" s="301"/>
      <c r="Z1661" s="301"/>
      <c r="AB1661" s="303" t="str">
        <f t="shared" si="80"/>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8"/>
        <v/>
      </c>
      <c r="T1662" s="264" t="str">
        <f ca="1">IF(B1662="","",IF(ISERROR(MATCH($J1662,SorP!$B$1:$B$6230,0)),"",INDIRECT("'SorP'!$A$"&amp;MATCH($J1662,SorP!$B$1:$B$6230,0))))</f>
        <v/>
      </c>
      <c r="U1662" s="299"/>
      <c r="V1662" s="300" t="e">
        <f>IF(C1662="",NA(),MATCH($B1662&amp;$C1662,'Smelter Look-up'!$J:$J,0))</f>
        <v>#N/A</v>
      </c>
      <c r="W1662" s="301"/>
      <c r="X1662" s="301">
        <f t="shared" ca="1" si="79"/>
        <v>0</v>
      </c>
      <c r="Y1662" s="301"/>
      <c r="Z1662" s="301"/>
      <c r="AB1662" s="303" t="str">
        <f t="shared" si="80"/>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8"/>
        <v/>
      </c>
      <c r="T1663" s="264" t="str">
        <f ca="1">IF(B1663="","",IF(ISERROR(MATCH($J1663,SorP!$B$1:$B$6230,0)),"",INDIRECT("'SorP'!$A$"&amp;MATCH($J1663,SorP!$B$1:$B$6230,0))))</f>
        <v/>
      </c>
      <c r="U1663" s="299"/>
      <c r="V1663" s="300" t="e">
        <f>IF(C1663="",NA(),MATCH($B1663&amp;$C1663,'Smelter Look-up'!$J:$J,0))</f>
        <v>#N/A</v>
      </c>
      <c r="W1663" s="301"/>
      <c r="X1663" s="301">
        <f t="shared" ca="1" si="79"/>
        <v>0</v>
      </c>
      <c r="Y1663" s="301"/>
      <c r="Z1663" s="301"/>
      <c r="AB1663" s="303" t="str">
        <f t="shared" si="80"/>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8"/>
        <v/>
      </c>
      <c r="T1664" s="264" t="str">
        <f ca="1">IF(B1664="","",IF(ISERROR(MATCH($J1664,SorP!$B$1:$B$6230,0)),"",INDIRECT("'SorP'!$A$"&amp;MATCH($J1664,SorP!$B$1:$B$6230,0))))</f>
        <v/>
      </c>
      <c r="U1664" s="299"/>
      <c r="V1664" s="300" t="e">
        <f>IF(C1664="",NA(),MATCH($B1664&amp;$C1664,'Smelter Look-up'!$J:$J,0))</f>
        <v>#N/A</v>
      </c>
      <c r="W1664" s="301"/>
      <c r="X1664" s="301">
        <f t="shared" ca="1" si="79"/>
        <v>0</v>
      </c>
      <c r="Y1664" s="301"/>
      <c r="Z1664" s="301"/>
      <c r="AB1664" s="303" t="str">
        <f t="shared" si="80"/>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8"/>
        <v/>
      </c>
      <c r="T1665" s="264" t="str">
        <f ca="1">IF(B1665="","",IF(ISERROR(MATCH($J1665,SorP!$B$1:$B$6230,0)),"",INDIRECT("'SorP'!$A$"&amp;MATCH($J1665,SorP!$B$1:$B$6230,0))))</f>
        <v/>
      </c>
      <c r="U1665" s="299"/>
      <c r="V1665" s="300" t="e">
        <f>IF(C1665="",NA(),MATCH($B1665&amp;$C1665,'Smelter Look-up'!$J:$J,0))</f>
        <v>#N/A</v>
      </c>
      <c r="W1665" s="301"/>
      <c r="X1665" s="301">
        <f t="shared" ca="1" si="79"/>
        <v>0</v>
      </c>
      <c r="Y1665" s="301"/>
      <c r="Z1665" s="301"/>
      <c r="AB1665" s="303" t="str">
        <f t="shared" si="80"/>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8"/>
        <v/>
      </c>
      <c r="T1666" s="264" t="str">
        <f ca="1">IF(B1666="","",IF(ISERROR(MATCH($J1666,SorP!$B$1:$B$6230,0)),"",INDIRECT("'SorP'!$A$"&amp;MATCH($J1666,SorP!$B$1:$B$6230,0))))</f>
        <v/>
      </c>
      <c r="U1666" s="299"/>
      <c r="V1666" s="300" t="e">
        <f>IF(C1666="",NA(),MATCH($B1666&amp;$C1666,'Smelter Look-up'!$J:$J,0))</f>
        <v>#N/A</v>
      </c>
      <c r="W1666" s="301"/>
      <c r="X1666" s="301">
        <f t="shared" ca="1" si="79"/>
        <v>0</v>
      </c>
      <c r="Y1666" s="301"/>
      <c r="Z1666" s="301"/>
      <c r="AB1666" s="303" t="str">
        <f t="shared" si="80"/>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8"/>
        <v/>
      </c>
      <c r="T1667" s="264" t="str">
        <f ca="1">IF(B1667="","",IF(ISERROR(MATCH($J1667,SorP!$B$1:$B$6230,0)),"",INDIRECT("'SorP'!$A$"&amp;MATCH($J1667,SorP!$B$1:$B$6230,0))))</f>
        <v/>
      </c>
      <c r="U1667" s="299"/>
      <c r="V1667" s="300" t="e">
        <f>IF(C1667="",NA(),MATCH($B1667&amp;$C1667,'Smelter Look-up'!$J:$J,0))</f>
        <v>#N/A</v>
      </c>
      <c r="W1667" s="301"/>
      <c r="X1667" s="301">
        <f t="shared" ca="1" si="79"/>
        <v>0</v>
      </c>
      <c r="Y1667" s="301"/>
      <c r="Z1667" s="301"/>
      <c r="AB1667" s="303" t="str">
        <f t="shared" si="80"/>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8"/>
        <v/>
      </c>
      <c r="T1668" s="264" t="str">
        <f ca="1">IF(B1668="","",IF(ISERROR(MATCH($J1668,SorP!$B$1:$B$6230,0)),"",INDIRECT("'SorP'!$A$"&amp;MATCH($J1668,SorP!$B$1:$B$6230,0))))</f>
        <v/>
      </c>
      <c r="U1668" s="299"/>
      <c r="V1668" s="300" t="e">
        <f>IF(C1668="",NA(),MATCH($B1668&amp;$C1668,'Smelter Look-up'!$J:$J,0))</f>
        <v>#N/A</v>
      </c>
      <c r="W1668" s="301"/>
      <c r="X1668" s="301">
        <f t="shared" ca="1" si="79"/>
        <v>0</v>
      </c>
      <c r="Y1668" s="301"/>
      <c r="Z1668" s="301"/>
      <c r="AB1668" s="303" t="str">
        <f t="shared" si="80"/>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8"/>
        <v/>
      </c>
      <c r="T1669" s="264" t="str">
        <f ca="1">IF(B1669="","",IF(ISERROR(MATCH($J1669,SorP!$B$1:$B$6230,0)),"",INDIRECT("'SorP'!$A$"&amp;MATCH($J1669,SorP!$B$1:$B$6230,0))))</f>
        <v/>
      </c>
      <c r="U1669" s="299"/>
      <c r="V1669" s="300" t="e">
        <f>IF(C1669="",NA(),MATCH($B1669&amp;$C1669,'Smelter Look-up'!$J:$J,0))</f>
        <v>#N/A</v>
      </c>
      <c r="W1669" s="301"/>
      <c r="X1669" s="301">
        <f t="shared" ca="1" si="79"/>
        <v>0</v>
      </c>
      <c r="Y1669" s="301"/>
      <c r="Z1669" s="301"/>
      <c r="AB1669" s="303" t="str">
        <f t="shared" si="80"/>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81">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2">IF(AND(C1670="Smelter not listed",OR(LEN(D1670)=0,LEN(E1670)=0)),1,0)</f>
        <v>0</v>
      </c>
      <c r="Y1670" s="301"/>
      <c r="Z1670" s="301"/>
      <c r="AB1670" s="303" t="str">
        <f t="shared" ref="AB1670:AB1733" si="83">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81"/>
        <v/>
      </c>
      <c r="T1671" s="264" t="str">
        <f ca="1">IF(B1671="","",IF(ISERROR(MATCH($J1671,SorP!$B$1:$B$6230,0)),"",INDIRECT("'SorP'!$A$"&amp;MATCH($J1671,SorP!$B$1:$B$6230,0))))</f>
        <v/>
      </c>
      <c r="U1671" s="299"/>
      <c r="V1671" s="300" t="e">
        <f>IF(C1671="",NA(),MATCH($B1671&amp;$C1671,'Smelter Look-up'!$J:$J,0))</f>
        <v>#N/A</v>
      </c>
      <c r="W1671" s="301"/>
      <c r="X1671" s="301">
        <f t="shared" ca="1" si="82"/>
        <v>0</v>
      </c>
      <c r="Y1671" s="301"/>
      <c r="Z1671" s="301"/>
      <c r="AB1671" s="303" t="str">
        <f t="shared" si="83"/>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81"/>
        <v/>
      </c>
      <c r="T1672" s="264" t="str">
        <f ca="1">IF(B1672="","",IF(ISERROR(MATCH($J1672,SorP!$B$1:$B$6230,0)),"",INDIRECT("'SorP'!$A$"&amp;MATCH($J1672,SorP!$B$1:$B$6230,0))))</f>
        <v/>
      </c>
      <c r="U1672" s="299"/>
      <c r="V1672" s="300" t="e">
        <f>IF(C1672="",NA(),MATCH($B1672&amp;$C1672,'Smelter Look-up'!$J:$J,0))</f>
        <v>#N/A</v>
      </c>
      <c r="W1672" s="301"/>
      <c r="X1672" s="301">
        <f t="shared" ca="1" si="82"/>
        <v>0</v>
      </c>
      <c r="Y1672" s="301"/>
      <c r="Z1672" s="301"/>
      <c r="AB1672" s="303" t="str">
        <f t="shared" si="83"/>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81"/>
        <v/>
      </c>
      <c r="T1673" s="264" t="str">
        <f ca="1">IF(B1673="","",IF(ISERROR(MATCH($J1673,SorP!$B$1:$B$6230,0)),"",INDIRECT("'SorP'!$A$"&amp;MATCH($J1673,SorP!$B$1:$B$6230,0))))</f>
        <v/>
      </c>
      <c r="U1673" s="299"/>
      <c r="V1673" s="300" t="e">
        <f>IF(C1673="",NA(),MATCH($B1673&amp;$C1673,'Smelter Look-up'!$J:$J,0))</f>
        <v>#N/A</v>
      </c>
      <c r="W1673" s="301"/>
      <c r="X1673" s="301">
        <f t="shared" ca="1" si="82"/>
        <v>0</v>
      </c>
      <c r="Y1673" s="301"/>
      <c r="Z1673" s="301"/>
      <c r="AB1673" s="303" t="str">
        <f t="shared" si="83"/>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81"/>
        <v/>
      </c>
      <c r="T1674" s="264" t="str">
        <f ca="1">IF(B1674="","",IF(ISERROR(MATCH($J1674,SorP!$B$1:$B$6230,0)),"",INDIRECT("'SorP'!$A$"&amp;MATCH($J1674,SorP!$B$1:$B$6230,0))))</f>
        <v/>
      </c>
      <c r="U1674" s="299"/>
      <c r="V1674" s="300" t="e">
        <f>IF(C1674="",NA(),MATCH($B1674&amp;$C1674,'Smelter Look-up'!$J:$J,0))</f>
        <v>#N/A</v>
      </c>
      <c r="W1674" s="301"/>
      <c r="X1674" s="301">
        <f t="shared" ca="1" si="82"/>
        <v>0</v>
      </c>
      <c r="Y1674" s="301"/>
      <c r="Z1674" s="301"/>
      <c r="AB1674" s="303" t="str">
        <f t="shared" si="83"/>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81"/>
        <v/>
      </c>
      <c r="T1675" s="264" t="str">
        <f ca="1">IF(B1675="","",IF(ISERROR(MATCH($J1675,SorP!$B$1:$B$6230,0)),"",INDIRECT("'SorP'!$A$"&amp;MATCH($J1675,SorP!$B$1:$B$6230,0))))</f>
        <v/>
      </c>
      <c r="U1675" s="299"/>
      <c r="V1675" s="300" t="e">
        <f>IF(C1675="",NA(),MATCH($B1675&amp;$C1675,'Smelter Look-up'!$J:$J,0))</f>
        <v>#N/A</v>
      </c>
      <c r="W1675" s="301"/>
      <c r="X1675" s="301">
        <f t="shared" ca="1" si="82"/>
        <v>0</v>
      </c>
      <c r="Y1675" s="301"/>
      <c r="Z1675" s="301"/>
      <c r="AB1675" s="303" t="str">
        <f t="shared" si="83"/>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81"/>
        <v/>
      </c>
      <c r="T1676" s="264" t="str">
        <f ca="1">IF(B1676="","",IF(ISERROR(MATCH($J1676,SorP!$B$1:$B$6230,0)),"",INDIRECT("'SorP'!$A$"&amp;MATCH($J1676,SorP!$B$1:$B$6230,0))))</f>
        <v/>
      </c>
      <c r="U1676" s="299"/>
      <c r="V1676" s="300" t="e">
        <f>IF(C1676="",NA(),MATCH($B1676&amp;$C1676,'Smelter Look-up'!$J:$J,0))</f>
        <v>#N/A</v>
      </c>
      <c r="W1676" s="301"/>
      <c r="X1676" s="301">
        <f t="shared" ca="1" si="82"/>
        <v>0</v>
      </c>
      <c r="Y1676" s="301"/>
      <c r="Z1676" s="301"/>
      <c r="AB1676" s="303" t="str">
        <f t="shared" si="83"/>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81"/>
        <v/>
      </c>
      <c r="T1677" s="264" t="str">
        <f ca="1">IF(B1677="","",IF(ISERROR(MATCH($J1677,SorP!$B$1:$B$6230,0)),"",INDIRECT("'SorP'!$A$"&amp;MATCH($J1677,SorP!$B$1:$B$6230,0))))</f>
        <v/>
      </c>
      <c r="U1677" s="299"/>
      <c r="V1677" s="300" t="e">
        <f>IF(C1677="",NA(),MATCH($B1677&amp;$C1677,'Smelter Look-up'!$J:$J,0))</f>
        <v>#N/A</v>
      </c>
      <c r="W1677" s="301"/>
      <c r="X1677" s="301">
        <f t="shared" ca="1" si="82"/>
        <v>0</v>
      </c>
      <c r="Y1677" s="301"/>
      <c r="Z1677" s="301"/>
      <c r="AB1677" s="303" t="str">
        <f t="shared" si="83"/>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81"/>
        <v/>
      </c>
      <c r="T1678" s="264" t="str">
        <f ca="1">IF(B1678="","",IF(ISERROR(MATCH($J1678,SorP!$B$1:$B$6230,0)),"",INDIRECT("'SorP'!$A$"&amp;MATCH($J1678,SorP!$B$1:$B$6230,0))))</f>
        <v/>
      </c>
      <c r="U1678" s="299"/>
      <c r="V1678" s="300" t="e">
        <f>IF(C1678="",NA(),MATCH($B1678&amp;$C1678,'Smelter Look-up'!$J:$J,0))</f>
        <v>#N/A</v>
      </c>
      <c r="W1678" s="301"/>
      <c r="X1678" s="301">
        <f t="shared" ca="1" si="82"/>
        <v>0</v>
      </c>
      <c r="Y1678" s="301"/>
      <c r="Z1678" s="301"/>
      <c r="AB1678" s="303" t="str">
        <f t="shared" si="83"/>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81"/>
        <v/>
      </c>
      <c r="T1679" s="264" t="str">
        <f ca="1">IF(B1679="","",IF(ISERROR(MATCH($J1679,SorP!$B$1:$B$6230,0)),"",INDIRECT("'SorP'!$A$"&amp;MATCH($J1679,SorP!$B$1:$B$6230,0))))</f>
        <v/>
      </c>
      <c r="U1679" s="299"/>
      <c r="V1679" s="300" t="e">
        <f>IF(C1679="",NA(),MATCH($B1679&amp;$C1679,'Smelter Look-up'!$J:$J,0))</f>
        <v>#N/A</v>
      </c>
      <c r="W1679" s="301"/>
      <c r="X1679" s="301">
        <f t="shared" ca="1" si="82"/>
        <v>0</v>
      </c>
      <c r="Y1679" s="301"/>
      <c r="Z1679" s="301"/>
      <c r="AB1679" s="303" t="str">
        <f t="shared" si="83"/>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81"/>
        <v/>
      </c>
      <c r="T1680" s="264" t="str">
        <f ca="1">IF(B1680="","",IF(ISERROR(MATCH($J1680,SorP!$B$1:$B$6230,0)),"",INDIRECT("'SorP'!$A$"&amp;MATCH($J1680,SorP!$B$1:$B$6230,0))))</f>
        <v/>
      </c>
      <c r="U1680" s="299"/>
      <c r="V1680" s="300" t="e">
        <f>IF(C1680="",NA(),MATCH($B1680&amp;$C1680,'Smelter Look-up'!$J:$J,0))</f>
        <v>#N/A</v>
      </c>
      <c r="W1680" s="301"/>
      <c r="X1680" s="301">
        <f t="shared" ca="1" si="82"/>
        <v>0</v>
      </c>
      <c r="Y1680" s="301"/>
      <c r="Z1680" s="301"/>
      <c r="AB1680" s="303" t="str">
        <f t="shared" si="83"/>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81"/>
        <v/>
      </c>
      <c r="T1681" s="264" t="str">
        <f ca="1">IF(B1681="","",IF(ISERROR(MATCH($J1681,SorP!$B$1:$B$6230,0)),"",INDIRECT("'SorP'!$A$"&amp;MATCH($J1681,SorP!$B$1:$B$6230,0))))</f>
        <v/>
      </c>
      <c r="U1681" s="299"/>
      <c r="V1681" s="300" t="e">
        <f>IF(C1681="",NA(),MATCH($B1681&amp;$C1681,'Smelter Look-up'!$J:$J,0))</f>
        <v>#N/A</v>
      </c>
      <c r="W1681" s="301"/>
      <c r="X1681" s="301">
        <f t="shared" ca="1" si="82"/>
        <v>0</v>
      </c>
      <c r="Y1681" s="301"/>
      <c r="Z1681" s="301"/>
      <c r="AB1681" s="303" t="str">
        <f t="shared" si="83"/>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81"/>
        <v/>
      </c>
      <c r="T1682" s="264" t="str">
        <f ca="1">IF(B1682="","",IF(ISERROR(MATCH($J1682,SorP!$B$1:$B$6230,0)),"",INDIRECT("'SorP'!$A$"&amp;MATCH($J1682,SorP!$B$1:$B$6230,0))))</f>
        <v/>
      </c>
      <c r="U1682" s="299"/>
      <c r="V1682" s="300" t="e">
        <f>IF(C1682="",NA(),MATCH($B1682&amp;$C1682,'Smelter Look-up'!$J:$J,0))</f>
        <v>#N/A</v>
      </c>
      <c r="W1682" s="301"/>
      <c r="X1682" s="301">
        <f t="shared" ca="1" si="82"/>
        <v>0</v>
      </c>
      <c r="Y1682" s="301"/>
      <c r="Z1682" s="301"/>
      <c r="AB1682" s="303" t="str">
        <f t="shared" si="83"/>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81"/>
        <v/>
      </c>
      <c r="T1683" s="264" t="str">
        <f ca="1">IF(B1683="","",IF(ISERROR(MATCH($J1683,SorP!$B$1:$B$6230,0)),"",INDIRECT("'SorP'!$A$"&amp;MATCH($J1683,SorP!$B$1:$B$6230,0))))</f>
        <v/>
      </c>
      <c r="U1683" s="299"/>
      <c r="V1683" s="300" t="e">
        <f>IF(C1683="",NA(),MATCH($B1683&amp;$C1683,'Smelter Look-up'!$J:$J,0))</f>
        <v>#N/A</v>
      </c>
      <c r="W1683" s="301"/>
      <c r="X1683" s="301">
        <f t="shared" ca="1" si="82"/>
        <v>0</v>
      </c>
      <c r="Y1683" s="301"/>
      <c r="Z1683" s="301"/>
      <c r="AB1683" s="303" t="str">
        <f t="shared" si="83"/>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81"/>
        <v/>
      </c>
      <c r="T1684" s="264" t="str">
        <f ca="1">IF(B1684="","",IF(ISERROR(MATCH($J1684,SorP!$B$1:$B$6230,0)),"",INDIRECT("'SorP'!$A$"&amp;MATCH($J1684,SorP!$B$1:$B$6230,0))))</f>
        <v/>
      </c>
      <c r="U1684" s="299"/>
      <c r="V1684" s="300" t="e">
        <f>IF(C1684="",NA(),MATCH($B1684&amp;$C1684,'Smelter Look-up'!$J:$J,0))</f>
        <v>#N/A</v>
      </c>
      <c r="W1684" s="301"/>
      <c r="X1684" s="301">
        <f t="shared" ca="1" si="82"/>
        <v>0</v>
      </c>
      <c r="Y1684" s="301"/>
      <c r="Z1684" s="301"/>
      <c r="AB1684" s="303" t="str">
        <f t="shared" si="83"/>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81"/>
        <v/>
      </c>
      <c r="T1685" s="264" t="str">
        <f ca="1">IF(B1685="","",IF(ISERROR(MATCH($J1685,SorP!$B$1:$B$6230,0)),"",INDIRECT("'SorP'!$A$"&amp;MATCH($J1685,SorP!$B$1:$B$6230,0))))</f>
        <v/>
      </c>
      <c r="U1685" s="299"/>
      <c r="V1685" s="300" t="e">
        <f>IF(C1685="",NA(),MATCH($B1685&amp;$C1685,'Smelter Look-up'!$J:$J,0))</f>
        <v>#N/A</v>
      </c>
      <c r="W1685" s="301"/>
      <c r="X1685" s="301">
        <f t="shared" ca="1" si="82"/>
        <v>0</v>
      </c>
      <c r="Y1685" s="301"/>
      <c r="Z1685" s="301"/>
      <c r="AB1685" s="303" t="str">
        <f t="shared" si="83"/>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81"/>
        <v/>
      </c>
      <c r="T1686" s="264" t="str">
        <f ca="1">IF(B1686="","",IF(ISERROR(MATCH($J1686,SorP!$B$1:$B$6230,0)),"",INDIRECT("'SorP'!$A$"&amp;MATCH($J1686,SorP!$B$1:$B$6230,0))))</f>
        <v/>
      </c>
      <c r="U1686" s="299"/>
      <c r="V1686" s="300" t="e">
        <f>IF(C1686="",NA(),MATCH($B1686&amp;$C1686,'Smelter Look-up'!$J:$J,0))</f>
        <v>#N/A</v>
      </c>
      <c r="W1686" s="301"/>
      <c r="X1686" s="301">
        <f t="shared" ca="1" si="82"/>
        <v>0</v>
      </c>
      <c r="Y1686" s="301"/>
      <c r="Z1686" s="301"/>
      <c r="AB1686" s="303" t="str">
        <f t="shared" si="83"/>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81"/>
        <v/>
      </c>
      <c r="T1687" s="264" t="str">
        <f ca="1">IF(B1687="","",IF(ISERROR(MATCH($J1687,SorP!$B$1:$B$6230,0)),"",INDIRECT("'SorP'!$A$"&amp;MATCH($J1687,SorP!$B$1:$B$6230,0))))</f>
        <v/>
      </c>
      <c r="U1687" s="299"/>
      <c r="V1687" s="300" t="e">
        <f>IF(C1687="",NA(),MATCH($B1687&amp;$C1687,'Smelter Look-up'!$J:$J,0))</f>
        <v>#N/A</v>
      </c>
      <c r="W1687" s="301"/>
      <c r="X1687" s="301">
        <f t="shared" ca="1" si="82"/>
        <v>0</v>
      </c>
      <c r="Y1687" s="301"/>
      <c r="Z1687" s="301"/>
      <c r="AB1687" s="303" t="str">
        <f t="shared" si="83"/>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81"/>
        <v/>
      </c>
      <c r="T1688" s="264" t="str">
        <f ca="1">IF(B1688="","",IF(ISERROR(MATCH($J1688,SorP!$B$1:$B$6230,0)),"",INDIRECT("'SorP'!$A$"&amp;MATCH($J1688,SorP!$B$1:$B$6230,0))))</f>
        <v/>
      </c>
      <c r="U1688" s="299"/>
      <c r="V1688" s="300" t="e">
        <f>IF(C1688="",NA(),MATCH($B1688&amp;$C1688,'Smelter Look-up'!$J:$J,0))</f>
        <v>#N/A</v>
      </c>
      <c r="W1688" s="301"/>
      <c r="X1688" s="301">
        <f t="shared" ca="1" si="82"/>
        <v>0</v>
      </c>
      <c r="Y1688" s="301"/>
      <c r="Z1688" s="301"/>
      <c r="AB1688" s="303" t="str">
        <f t="shared" si="83"/>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81"/>
        <v/>
      </c>
      <c r="T1689" s="264" t="str">
        <f ca="1">IF(B1689="","",IF(ISERROR(MATCH($J1689,SorP!$B$1:$B$6230,0)),"",INDIRECT("'SorP'!$A$"&amp;MATCH($J1689,SorP!$B$1:$B$6230,0))))</f>
        <v/>
      </c>
      <c r="U1689" s="299"/>
      <c r="V1689" s="300" t="e">
        <f>IF(C1689="",NA(),MATCH($B1689&amp;$C1689,'Smelter Look-up'!$J:$J,0))</f>
        <v>#N/A</v>
      </c>
      <c r="W1689" s="301"/>
      <c r="X1689" s="301">
        <f t="shared" ca="1" si="82"/>
        <v>0</v>
      </c>
      <c r="Y1689" s="301"/>
      <c r="Z1689" s="301"/>
      <c r="AB1689" s="303" t="str">
        <f t="shared" si="83"/>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81"/>
        <v/>
      </c>
      <c r="T1690" s="264" t="str">
        <f ca="1">IF(B1690="","",IF(ISERROR(MATCH($J1690,SorP!$B$1:$B$6230,0)),"",INDIRECT("'SorP'!$A$"&amp;MATCH($J1690,SorP!$B$1:$B$6230,0))))</f>
        <v/>
      </c>
      <c r="U1690" s="299"/>
      <c r="V1690" s="300" t="e">
        <f>IF(C1690="",NA(),MATCH($B1690&amp;$C1690,'Smelter Look-up'!$J:$J,0))</f>
        <v>#N/A</v>
      </c>
      <c r="W1690" s="301"/>
      <c r="X1690" s="301">
        <f t="shared" ca="1" si="82"/>
        <v>0</v>
      </c>
      <c r="Y1690" s="301"/>
      <c r="Z1690" s="301"/>
      <c r="AB1690" s="303" t="str">
        <f t="shared" si="83"/>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81"/>
        <v/>
      </c>
      <c r="T1691" s="264" t="str">
        <f ca="1">IF(B1691="","",IF(ISERROR(MATCH($J1691,SorP!$B$1:$B$6230,0)),"",INDIRECT("'SorP'!$A$"&amp;MATCH($J1691,SorP!$B$1:$B$6230,0))))</f>
        <v/>
      </c>
      <c r="U1691" s="299"/>
      <c r="V1691" s="300" t="e">
        <f>IF(C1691="",NA(),MATCH($B1691&amp;$C1691,'Smelter Look-up'!$J:$J,0))</f>
        <v>#N/A</v>
      </c>
      <c r="W1691" s="301"/>
      <c r="X1691" s="301">
        <f t="shared" ca="1" si="82"/>
        <v>0</v>
      </c>
      <c r="Y1691" s="301"/>
      <c r="Z1691" s="301"/>
      <c r="AB1691" s="303" t="str">
        <f t="shared" si="83"/>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81"/>
        <v/>
      </c>
      <c r="T1692" s="264" t="str">
        <f ca="1">IF(B1692="","",IF(ISERROR(MATCH($J1692,SorP!$B$1:$B$6230,0)),"",INDIRECT("'SorP'!$A$"&amp;MATCH($J1692,SorP!$B$1:$B$6230,0))))</f>
        <v/>
      </c>
      <c r="U1692" s="299"/>
      <c r="V1692" s="300" t="e">
        <f>IF(C1692="",NA(),MATCH($B1692&amp;$C1692,'Smelter Look-up'!$J:$J,0))</f>
        <v>#N/A</v>
      </c>
      <c r="W1692" s="301"/>
      <c r="X1692" s="301">
        <f t="shared" ca="1" si="82"/>
        <v>0</v>
      </c>
      <c r="Y1692" s="301"/>
      <c r="Z1692" s="301"/>
      <c r="AB1692" s="303" t="str">
        <f t="shared" si="83"/>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81"/>
        <v/>
      </c>
      <c r="T1693" s="264" t="str">
        <f ca="1">IF(B1693="","",IF(ISERROR(MATCH($J1693,SorP!$B$1:$B$6230,0)),"",INDIRECT("'SorP'!$A$"&amp;MATCH($J1693,SorP!$B$1:$B$6230,0))))</f>
        <v/>
      </c>
      <c r="U1693" s="299"/>
      <c r="V1693" s="300" t="e">
        <f>IF(C1693="",NA(),MATCH($B1693&amp;$C1693,'Smelter Look-up'!$J:$J,0))</f>
        <v>#N/A</v>
      </c>
      <c r="W1693" s="301"/>
      <c r="X1693" s="301">
        <f t="shared" ca="1" si="82"/>
        <v>0</v>
      </c>
      <c r="Y1693" s="301"/>
      <c r="Z1693" s="301"/>
      <c r="AB1693" s="303" t="str">
        <f t="shared" si="83"/>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81"/>
        <v/>
      </c>
      <c r="T1694" s="264" t="str">
        <f ca="1">IF(B1694="","",IF(ISERROR(MATCH($J1694,SorP!$B$1:$B$6230,0)),"",INDIRECT("'SorP'!$A$"&amp;MATCH($J1694,SorP!$B$1:$B$6230,0))))</f>
        <v/>
      </c>
      <c r="U1694" s="299"/>
      <c r="V1694" s="300" t="e">
        <f>IF(C1694="",NA(),MATCH($B1694&amp;$C1694,'Smelter Look-up'!$J:$J,0))</f>
        <v>#N/A</v>
      </c>
      <c r="W1694" s="301"/>
      <c r="X1694" s="301">
        <f t="shared" ca="1" si="82"/>
        <v>0</v>
      </c>
      <c r="Y1694" s="301"/>
      <c r="Z1694" s="301"/>
      <c r="AB1694" s="303" t="str">
        <f t="shared" si="83"/>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81"/>
        <v/>
      </c>
      <c r="T1695" s="264" t="str">
        <f ca="1">IF(B1695="","",IF(ISERROR(MATCH($J1695,SorP!$B$1:$B$6230,0)),"",INDIRECT("'SorP'!$A$"&amp;MATCH($J1695,SorP!$B$1:$B$6230,0))))</f>
        <v/>
      </c>
      <c r="U1695" s="299"/>
      <c r="V1695" s="300" t="e">
        <f>IF(C1695="",NA(),MATCH($B1695&amp;$C1695,'Smelter Look-up'!$J:$J,0))</f>
        <v>#N/A</v>
      </c>
      <c r="W1695" s="301"/>
      <c r="X1695" s="301">
        <f t="shared" ca="1" si="82"/>
        <v>0</v>
      </c>
      <c r="Y1695" s="301"/>
      <c r="Z1695" s="301"/>
      <c r="AB1695" s="303" t="str">
        <f t="shared" si="83"/>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81"/>
        <v/>
      </c>
      <c r="T1696" s="264" t="str">
        <f ca="1">IF(B1696="","",IF(ISERROR(MATCH($J1696,SorP!$B$1:$B$6230,0)),"",INDIRECT("'SorP'!$A$"&amp;MATCH($J1696,SorP!$B$1:$B$6230,0))))</f>
        <v/>
      </c>
      <c r="U1696" s="299"/>
      <c r="V1696" s="300" t="e">
        <f>IF(C1696="",NA(),MATCH($B1696&amp;$C1696,'Smelter Look-up'!$J:$J,0))</f>
        <v>#N/A</v>
      </c>
      <c r="W1696" s="301"/>
      <c r="X1696" s="301">
        <f t="shared" ca="1" si="82"/>
        <v>0</v>
      </c>
      <c r="Y1696" s="301"/>
      <c r="Z1696" s="301"/>
      <c r="AB1696" s="303" t="str">
        <f t="shared" si="83"/>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81"/>
        <v/>
      </c>
      <c r="T1697" s="264" t="str">
        <f ca="1">IF(B1697="","",IF(ISERROR(MATCH($J1697,SorP!$B$1:$B$6230,0)),"",INDIRECT("'SorP'!$A$"&amp;MATCH($J1697,SorP!$B$1:$B$6230,0))))</f>
        <v/>
      </c>
      <c r="U1697" s="299"/>
      <c r="V1697" s="300" t="e">
        <f>IF(C1697="",NA(),MATCH($B1697&amp;$C1697,'Smelter Look-up'!$J:$J,0))</f>
        <v>#N/A</v>
      </c>
      <c r="W1697" s="301"/>
      <c r="X1697" s="301">
        <f t="shared" ca="1" si="82"/>
        <v>0</v>
      </c>
      <c r="Y1697" s="301"/>
      <c r="Z1697" s="301"/>
      <c r="AB1697" s="303" t="str">
        <f t="shared" si="83"/>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81"/>
        <v/>
      </c>
      <c r="T1698" s="264" t="str">
        <f ca="1">IF(B1698="","",IF(ISERROR(MATCH($J1698,SorP!$B$1:$B$6230,0)),"",INDIRECT("'SorP'!$A$"&amp;MATCH($J1698,SorP!$B$1:$B$6230,0))))</f>
        <v/>
      </c>
      <c r="U1698" s="299"/>
      <c r="V1698" s="300" t="e">
        <f>IF(C1698="",NA(),MATCH($B1698&amp;$C1698,'Smelter Look-up'!$J:$J,0))</f>
        <v>#N/A</v>
      </c>
      <c r="W1698" s="301"/>
      <c r="X1698" s="301">
        <f t="shared" ca="1" si="82"/>
        <v>0</v>
      </c>
      <c r="Y1698" s="301"/>
      <c r="Z1698" s="301"/>
      <c r="AB1698" s="303" t="str">
        <f t="shared" si="83"/>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81"/>
        <v/>
      </c>
      <c r="T1699" s="264" t="str">
        <f ca="1">IF(B1699="","",IF(ISERROR(MATCH($J1699,SorP!$B$1:$B$6230,0)),"",INDIRECT("'SorP'!$A$"&amp;MATCH($J1699,SorP!$B$1:$B$6230,0))))</f>
        <v/>
      </c>
      <c r="U1699" s="299"/>
      <c r="V1699" s="300" t="e">
        <f>IF(C1699="",NA(),MATCH($B1699&amp;$C1699,'Smelter Look-up'!$J:$J,0))</f>
        <v>#N/A</v>
      </c>
      <c r="W1699" s="301"/>
      <c r="X1699" s="301">
        <f t="shared" ca="1" si="82"/>
        <v>0</v>
      </c>
      <c r="Y1699" s="301"/>
      <c r="Z1699" s="301"/>
      <c r="AB1699" s="303" t="str">
        <f t="shared" si="83"/>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81"/>
        <v/>
      </c>
      <c r="T1700" s="264" t="str">
        <f ca="1">IF(B1700="","",IF(ISERROR(MATCH($J1700,SorP!$B$1:$B$6230,0)),"",INDIRECT("'SorP'!$A$"&amp;MATCH($J1700,SorP!$B$1:$B$6230,0))))</f>
        <v/>
      </c>
      <c r="U1700" s="299"/>
      <c r="V1700" s="300" t="e">
        <f>IF(C1700="",NA(),MATCH($B1700&amp;$C1700,'Smelter Look-up'!$J:$J,0))</f>
        <v>#N/A</v>
      </c>
      <c r="W1700" s="301"/>
      <c r="X1700" s="301">
        <f t="shared" ca="1" si="82"/>
        <v>0</v>
      </c>
      <c r="Y1700" s="301"/>
      <c r="Z1700" s="301"/>
      <c r="AB1700" s="303" t="str">
        <f t="shared" si="83"/>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81"/>
        <v/>
      </c>
      <c r="T1701" s="264" t="str">
        <f ca="1">IF(B1701="","",IF(ISERROR(MATCH($J1701,SorP!$B$1:$B$6230,0)),"",INDIRECT("'SorP'!$A$"&amp;MATCH($J1701,SorP!$B$1:$B$6230,0))))</f>
        <v/>
      </c>
      <c r="U1701" s="299"/>
      <c r="V1701" s="300" t="e">
        <f>IF(C1701="",NA(),MATCH($B1701&amp;$C1701,'Smelter Look-up'!$J:$J,0))</f>
        <v>#N/A</v>
      </c>
      <c r="W1701" s="301"/>
      <c r="X1701" s="301">
        <f t="shared" ca="1" si="82"/>
        <v>0</v>
      </c>
      <c r="Y1701" s="301"/>
      <c r="Z1701" s="301"/>
      <c r="AB1701" s="303" t="str">
        <f t="shared" si="83"/>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81"/>
        <v/>
      </c>
      <c r="T1702" s="264" t="str">
        <f ca="1">IF(B1702="","",IF(ISERROR(MATCH($J1702,SorP!$B$1:$B$6230,0)),"",INDIRECT("'SorP'!$A$"&amp;MATCH($J1702,SorP!$B$1:$B$6230,0))))</f>
        <v/>
      </c>
      <c r="U1702" s="299"/>
      <c r="V1702" s="300" t="e">
        <f>IF(C1702="",NA(),MATCH($B1702&amp;$C1702,'Smelter Look-up'!$J:$J,0))</f>
        <v>#N/A</v>
      </c>
      <c r="W1702" s="301"/>
      <c r="X1702" s="301">
        <f t="shared" ca="1" si="82"/>
        <v>0</v>
      </c>
      <c r="Y1702" s="301"/>
      <c r="Z1702" s="301"/>
      <c r="AB1702" s="303" t="str">
        <f t="shared" si="83"/>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81"/>
        <v/>
      </c>
      <c r="T1703" s="264" t="str">
        <f ca="1">IF(B1703="","",IF(ISERROR(MATCH($J1703,SorP!$B$1:$B$6230,0)),"",INDIRECT("'SorP'!$A$"&amp;MATCH($J1703,SorP!$B$1:$B$6230,0))))</f>
        <v/>
      </c>
      <c r="U1703" s="299"/>
      <c r="V1703" s="300" t="e">
        <f>IF(C1703="",NA(),MATCH($B1703&amp;$C1703,'Smelter Look-up'!$J:$J,0))</f>
        <v>#N/A</v>
      </c>
      <c r="W1703" s="301"/>
      <c r="X1703" s="301">
        <f t="shared" ca="1" si="82"/>
        <v>0</v>
      </c>
      <c r="Y1703" s="301"/>
      <c r="Z1703" s="301"/>
      <c r="AB1703" s="303" t="str">
        <f t="shared" si="83"/>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81"/>
        <v/>
      </c>
      <c r="T1704" s="264" t="str">
        <f ca="1">IF(B1704="","",IF(ISERROR(MATCH($J1704,SorP!$B$1:$B$6230,0)),"",INDIRECT("'SorP'!$A$"&amp;MATCH($J1704,SorP!$B$1:$B$6230,0))))</f>
        <v/>
      </c>
      <c r="U1704" s="299"/>
      <c r="V1704" s="300" t="e">
        <f>IF(C1704="",NA(),MATCH($B1704&amp;$C1704,'Smelter Look-up'!$J:$J,0))</f>
        <v>#N/A</v>
      </c>
      <c r="W1704" s="301"/>
      <c r="X1704" s="301">
        <f t="shared" ca="1" si="82"/>
        <v>0</v>
      </c>
      <c r="Y1704" s="301"/>
      <c r="Z1704" s="301"/>
      <c r="AB1704" s="303" t="str">
        <f t="shared" si="83"/>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81"/>
        <v/>
      </c>
      <c r="T1705" s="264" t="str">
        <f ca="1">IF(B1705="","",IF(ISERROR(MATCH($J1705,SorP!$B$1:$B$6230,0)),"",INDIRECT("'SorP'!$A$"&amp;MATCH($J1705,SorP!$B$1:$B$6230,0))))</f>
        <v/>
      </c>
      <c r="U1705" s="299"/>
      <c r="V1705" s="300" t="e">
        <f>IF(C1705="",NA(),MATCH($B1705&amp;$C1705,'Smelter Look-up'!$J:$J,0))</f>
        <v>#N/A</v>
      </c>
      <c r="W1705" s="301"/>
      <c r="X1705" s="301">
        <f t="shared" ca="1" si="82"/>
        <v>0</v>
      </c>
      <c r="Y1705" s="301"/>
      <c r="Z1705" s="301"/>
      <c r="AB1705" s="303" t="str">
        <f t="shared" si="83"/>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81"/>
        <v/>
      </c>
      <c r="T1706" s="264" t="str">
        <f ca="1">IF(B1706="","",IF(ISERROR(MATCH($J1706,SorP!$B$1:$B$6230,0)),"",INDIRECT("'SorP'!$A$"&amp;MATCH($J1706,SorP!$B$1:$B$6230,0))))</f>
        <v/>
      </c>
      <c r="U1706" s="299"/>
      <c r="V1706" s="300" t="e">
        <f>IF(C1706="",NA(),MATCH($B1706&amp;$C1706,'Smelter Look-up'!$J:$J,0))</f>
        <v>#N/A</v>
      </c>
      <c r="W1706" s="301"/>
      <c r="X1706" s="301">
        <f t="shared" ca="1" si="82"/>
        <v>0</v>
      </c>
      <c r="Y1706" s="301"/>
      <c r="Z1706" s="301"/>
      <c r="AB1706" s="303" t="str">
        <f t="shared" si="83"/>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81"/>
        <v/>
      </c>
      <c r="T1707" s="264" t="str">
        <f ca="1">IF(B1707="","",IF(ISERROR(MATCH($J1707,SorP!$B$1:$B$6230,0)),"",INDIRECT("'SorP'!$A$"&amp;MATCH($J1707,SorP!$B$1:$B$6230,0))))</f>
        <v/>
      </c>
      <c r="U1707" s="299"/>
      <c r="V1707" s="300" t="e">
        <f>IF(C1707="",NA(),MATCH($B1707&amp;$C1707,'Smelter Look-up'!$J:$J,0))</f>
        <v>#N/A</v>
      </c>
      <c r="W1707" s="301"/>
      <c r="X1707" s="301">
        <f t="shared" ca="1" si="82"/>
        <v>0</v>
      </c>
      <c r="Y1707" s="301"/>
      <c r="Z1707" s="301"/>
      <c r="AB1707" s="303" t="str">
        <f t="shared" si="83"/>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81"/>
        <v/>
      </c>
      <c r="T1708" s="264" t="str">
        <f ca="1">IF(B1708="","",IF(ISERROR(MATCH($J1708,SorP!$B$1:$B$6230,0)),"",INDIRECT("'SorP'!$A$"&amp;MATCH($J1708,SorP!$B$1:$B$6230,0))))</f>
        <v/>
      </c>
      <c r="U1708" s="299"/>
      <c r="V1708" s="300" t="e">
        <f>IF(C1708="",NA(),MATCH($B1708&amp;$C1708,'Smelter Look-up'!$J:$J,0))</f>
        <v>#N/A</v>
      </c>
      <c r="W1708" s="301"/>
      <c r="X1708" s="301">
        <f t="shared" ca="1" si="82"/>
        <v>0</v>
      </c>
      <c r="Y1708" s="301"/>
      <c r="Z1708" s="301"/>
      <c r="AB1708" s="303" t="str">
        <f t="shared" si="83"/>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81"/>
        <v/>
      </c>
      <c r="T1709" s="264" t="str">
        <f ca="1">IF(B1709="","",IF(ISERROR(MATCH($J1709,SorP!$B$1:$B$6230,0)),"",INDIRECT("'SorP'!$A$"&amp;MATCH($J1709,SorP!$B$1:$B$6230,0))))</f>
        <v/>
      </c>
      <c r="U1709" s="299"/>
      <c r="V1709" s="300" t="e">
        <f>IF(C1709="",NA(),MATCH($B1709&amp;$C1709,'Smelter Look-up'!$J:$J,0))</f>
        <v>#N/A</v>
      </c>
      <c r="W1709" s="301"/>
      <c r="X1709" s="301">
        <f t="shared" ca="1" si="82"/>
        <v>0</v>
      </c>
      <c r="Y1709" s="301"/>
      <c r="Z1709" s="301"/>
      <c r="AB1709" s="303" t="str">
        <f t="shared" si="83"/>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81"/>
        <v/>
      </c>
      <c r="T1710" s="264" t="str">
        <f ca="1">IF(B1710="","",IF(ISERROR(MATCH($J1710,SorP!$B$1:$B$6230,0)),"",INDIRECT("'SorP'!$A$"&amp;MATCH($J1710,SorP!$B$1:$B$6230,0))))</f>
        <v/>
      </c>
      <c r="U1710" s="299"/>
      <c r="V1710" s="300" t="e">
        <f>IF(C1710="",NA(),MATCH($B1710&amp;$C1710,'Smelter Look-up'!$J:$J,0))</f>
        <v>#N/A</v>
      </c>
      <c r="W1710" s="301"/>
      <c r="X1710" s="301">
        <f t="shared" ca="1" si="82"/>
        <v>0</v>
      </c>
      <c r="Y1710" s="301"/>
      <c r="Z1710" s="301"/>
      <c r="AB1710" s="303" t="str">
        <f t="shared" si="83"/>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81"/>
        <v/>
      </c>
      <c r="T1711" s="264" t="str">
        <f ca="1">IF(B1711="","",IF(ISERROR(MATCH($J1711,SorP!$B$1:$B$6230,0)),"",INDIRECT("'SorP'!$A$"&amp;MATCH($J1711,SorP!$B$1:$B$6230,0))))</f>
        <v/>
      </c>
      <c r="U1711" s="299"/>
      <c r="V1711" s="300" t="e">
        <f>IF(C1711="",NA(),MATCH($B1711&amp;$C1711,'Smelter Look-up'!$J:$J,0))</f>
        <v>#N/A</v>
      </c>
      <c r="W1711" s="301"/>
      <c r="X1711" s="301">
        <f t="shared" ca="1" si="82"/>
        <v>0</v>
      </c>
      <c r="Y1711" s="301"/>
      <c r="Z1711" s="301"/>
      <c r="AB1711" s="303" t="str">
        <f t="shared" si="83"/>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81"/>
        <v/>
      </c>
      <c r="T1712" s="264" t="str">
        <f ca="1">IF(B1712="","",IF(ISERROR(MATCH($J1712,SorP!$B$1:$B$6230,0)),"",INDIRECT("'SorP'!$A$"&amp;MATCH($J1712,SorP!$B$1:$B$6230,0))))</f>
        <v/>
      </c>
      <c r="U1712" s="299"/>
      <c r="V1712" s="300" t="e">
        <f>IF(C1712="",NA(),MATCH($B1712&amp;$C1712,'Smelter Look-up'!$J:$J,0))</f>
        <v>#N/A</v>
      </c>
      <c r="W1712" s="301"/>
      <c r="X1712" s="301">
        <f t="shared" ca="1" si="82"/>
        <v>0</v>
      </c>
      <c r="Y1712" s="301"/>
      <c r="Z1712" s="301"/>
      <c r="AB1712" s="303" t="str">
        <f t="shared" si="83"/>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81"/>
        <v/>
      </c>
      <c r="T1713" s="264" t="str">
        <f ca="1">IF(B1713="","",IF(ISERROR(MATCH($J1713,SorP!$B$1:$B$6230,0)),"",INDIRECT("'SorP'!$A$"&amp;MATCH($J1713,SorP!$B$1:$B$6230,0))))</f>
        <v/>
      </c>
      <c r="U1713" s="299"/>
      <c r="V1713" s="300" t="e">
        <f>IF(C1713="",NA(),MATCH($B1713&amp;$C1713,'Smelter Look-up'!$J:$J,0))</f>
        <v>#N/A</v>
      </c>
      <c r="W1713" s="301"/>
      <c r="X1713" s="301">
        <f t="shared" ca="1" si="82"/>
        <v>0</v>
      </c>
      <c r="Y1713" s="301"/>
      <c r="Z1713" s="301"/>
      <c r="AB1713" s="303" t="str">
        <f t="shared" si="83"/>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81"/>
        <v/>
      </c>
      <c r="T1714" s="264" t="str">
        <f ca="1">IF(B1714="","",IF(ISERROR(MATCH($J1714,SorP!$B$1:$B$6230,0)),"",INDIRECT("'SorP'!$A$"&amp;MATCH($J1714,SorP!$B$1:$B$6230,0))))</f>
        <v/>
      </c>
      <c r="U1714" s="299"/>
      <c r="V1714" s="300" t="e">
        <f>IF(C1714="",NA(),MATCH($B1714&amp;$C1714,'Smelter Look-up'!$J:$J,0))</f>
        <v>#N/A</v>
      </c>
      <c r="W1714" s="301"/>
      <c r="X1714" s="301">
        <f t="shared" ca="1" si="82"/>
        <v>0</v>
      </c>
      <c r="Y1714" s="301"/>
      <c r="Z1714" s="301"/>
      <c r="AB1714" s="303" t="str">
        <f t="shared" si="83"/>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81"/>
        <v/>
      </c>
      <c r="T1715" s="264" t="str">
        <f ca="1">IF(B1715="","",IF(ISERROR(MATCH($J1715,SorP!$B$1:$B$6230,0)),"",INDIRECT("'SorP'!$A$"&amp;MATCH($J1715,SorP!$B$1:$B$6230,0))))</f>
        <v/>
      </c>
      <c r="U1715" s="299"/>
      <c r="V1715" s="300" t="e">
        <f>IF(C1715="",NA(),MATCH($B1715&amp;$C1715,'Smelter Look-up'!$J:$J,0))</f>
        <v>#N/A</v>
      </c>
      <c r="W1715" s="301"/>
      <c r="X1715" s="301">
        <f t="shared" ca="1" si="82"/>
        <v>0</v>
      </c>
      <c r="Y1715" s="301"/>
      <c r="Z1715" s="301"/>
      <c r="AB1715" s="303" t="str">
        <f t="shared" si="83"/>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81"/>
        <v/>
      </c>
      <c r="T1716" s="264" t="str">
        <f ca="1">IF(B1716="","",IF(ISERROR(MATCH($J1716,SorP!$B$1:$B$6230,0)),"",INDIRECT("'SorP'!$A$"&amp;MATCH($J1716,SorP!$B$1:$B$6230,0))))</f>
        <v/>
      </c>
      <c r="U1716" s="299"/>
      <c r="V1716" s="300" t="e">
        <f>IF(C1716="",NA(),MATCH($B1716&amp;$C1716,'Smelter Look-up'!$J:$J,0))</f>
        <v>#N/A</v>
      </c>
      <c r="W1716" s="301"/>
      <c r="X1716" s="301">
        <f t="shared" ca="1" si="82"/>
        <v>0</v>
      </c>
      <c r="Y1716" s="301"/>
      <c r="Z1716" s="301"/>
      <c r="AB1716" s="303" t="str">
        <f t="shared" si="83"/>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81"/>
        <v/>
      </c>
      <c r="T1717" s="264" t="str">
        <f ca="1">IF(B1717="","",IF(ISERROR(MATCH($J1717,SorP!$B$1:$B$6230,0)),"",INDIRECT("'SorP'!$A$"&amp;MATCH($J1717,SorP!$B$1:$B$6230,0))))</f>
        <v/>
      </c>
      <c r="U1717" s="299"/>
      <c r="V1717" s="300" t="e">
        <f>IF(C1717="",NA(),MATCH($B1717&amp;$C1717,'Smelter Look-up'!$J:$J,0))</f>
        <v>#N/A</v>
      </c>
      <c r="W1717" s="301"/>
      <c r="X1717" s="301">
        <f t="shared" ca="1" si="82"/>
        <v>0</v>
      </c>
      <c r="Y1717" s="301"/>
      <c r="Z1717" s="301"/>
      <c r="AB1717" s="303" t="str">
        <f t="shared" si="83"/>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81"/>
        <v/>
      </c>
      <c r="T1718" s="264" t="str">
        <f ca="1">IF(B1718="","",IF(ISERROR(MATCH($J1718,SorP!$B$1:$B$6230,0)),"",INDIRECT("'SorP'!$A$"&amp;MATCH($J1718,SorP!$B$1:$B$6230,0))))</f>
        <v/>
      </c>
      <c r="U1718" s="299"/>
      <c r="V1718" s="300" t="e">
        <f>IF(C1718="",NA(),MATCH($B1718&amp;$C1718,'Smelter Look-up'!$J:$J,0))</f>
        <v>#N/A</v>
      </c>
      <c r="W1718" s="301"/>
      <c r="X1718" s="301">
        <f t="shared" ca="1" si="82"/>
        <v>0</v>
      </c>
      <c r="Y1718" s="301"/>
      <c r="Z1718" s="301"/>
      <c r="AB1718" s="303" t="str">
        <f t="shared" si="83"/>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81"/>
        <v/>
      </c>
      <c r="T1719" s="264" t="str">
        <f ca="1">IF(B1719="","",IF(ISERROR(MATCH($J1719,SorP!$B$1:$B$6230,0)),"",INDIRECT("'SorP'!$A$"&amp;MATCH($J1719,SorP!$B$1:$B$6230,0))))</f>
        <v/>
      </c>
      <c r="U1719" s="299"/>
      <c r="V1719" s="300" t="e">
        <f>IF(C1719="",NA(),MATCH($B1719&amp;$C1719,'Smelter Look-up'!$J:$J,0))</f>
        <v>#N/A</v>
      </c>
      <c r="W1719" s="301"/>
      <c r="X1719" s="301">
        <f t="shared" ca="1" si="82"/>
        <v>0</v>
      </c>
      <c r="Y1719" s="301"/>
      <c r="Z1719" s="301"/>
      <c r="AB1719" s="303" t="str">
        <f t="shared" si="83"/>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81"/>
        <v/>
      </c>
      <c r="T1720" s="264" t="str">
        <f ca="1">IF(B1720="","",IF(ISERROR(MATCH($J1720,SorP!$B$1:$B$6230,0)),"",INDIRECT("'SorP'!$A$"&amp;MATCH($J1720,SorP!$B$1:$B$6230,0))))</f>
        <v/>
      </c>
      <c r="U1720" s="299"/>
      <c r="V1720" s="300" t="e">
        <f>IF(C1720="",NA(),MATCH($B1720&amp;$C1720,'Smelter Look-up'!$J:$J,0))</f>
        <v>#N/A</v>
      </c>
      <c r="W1720" s="301"/>
      <c r="X1720" s="301">
        <f t="shared" ca="1" si="82"/>
        <v>0</v>
      </c>
      <c r="Y1720" s="301"/>
      <c r="Z1720" s="301"/>
      <c r="AB1720" s="303" t="str">
        <f t="shared" si="83"/>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81"/>
        <v/>
      </c>
      <c r="T1721" s="264" t="str">
        <f ca="1">IF(B1721="","",IF(ISERROR(MATCH($J1721,SorP!$B$1:$B$6230,0)),"",INDIRECT("'SorP'!$A$"&amp;MATCH($J1721,SorP!$B$1:$B$6230,0))))</f>
        <v/>
      </c>
      <c r="U1721" s="299"/>
      <c r="V1721" s="300" t="e">
        <f>IF(C1721="",NA(),MATCH($B1721&amp;$C1721,'Smelter Look-up'!$J:$J,0))</f>
        <v>#N/A</v>
      </c>
      <c r="W1721" s="301"/>
      <c r="X1721" s="301">
        <f t="shared" ca="1" si="82"/>
        <v>0</v>
      </c>
      <c r="Y1721" s="301"/>
      <c r="Z1721" s="301"/>
      <c r="AB1721" s="303" t="str">
        <f t="shared" si="83"/>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81"/>
        <v/>
      </c>
      <c r="T1722" s="264" t="str">
        <f ca="1">IF(B1722="","",IF(ISERROR(MATCH($J1722,SorP!$B$1:$B$6230,0)),"",INDIRECT("'SorP'!$A$"&amp;MATCH($J1722,SorP!$B$1:$B$6230,0))))</f>
        <v/>
      </c>
      <c r="U1722" s="299"/>
      <c r="V1722" s="300" t="e">
        <f>IF(C1722="",NA(),MATCH($B1722&amp;$C1722,'Smelter Look-up'!$J:$J,0))</f>
        <v>#N/A</v>
      </c>
      <c r="W1722" s="301"/>
      <c r="X1722" s="301">
        <f t="shared" ca="1" si="82"/>
        <v>0</v>
      </c>
      <c r="Y1722" s="301"/>
      <c r="Z1722" s="301"/>
      <c r="AB1722" s="303" t="str">
        <f t="shared" si="83"/>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81"/>
        <v/>
      </c>
      <c r="T1723" s="264" t="str">
        <f ca="1">IF(B1723="","",IF(ISERROR(MATCH($J1723,SorP!$B$1:$B$6230,0)),"",INDIRECT("'SorP'!$A$"&amp;MATCH($J1723,SorP!$B$1:$B$6230,0))))</f>
        <v/>
      </c>
      <c r="U1723" s="299"/>
      <c r="V1723" s="300" t="e">
        <f>IF(C1723="",NA(),MATCH($B1723&amp;$C1723,'Smelter Look-up'!$J:$J,0))</f>
        <v>#N/A</v>
      </c>
      <c r="W1723" s="301"/>
      <c r="X1723" s="301">
        <f t="shared" ca="1" si="82"/>
        <v>0</v>
      </c>
      <c r="Y1723" s="301"/>
      <c r="Z1723" s="301"/>
      <c r="AB1723" s="303" t="str">
        <f t="shared" si="83"/>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81"/>
        <v/>
      </c>
      <c r="T1724" s="264" t="str">
        <f ca="1">IF(B1724="","",IF(ISERROR(MATCH($J1724,SorP!$B$1:$B$6230,0)),"",INDIRECT("'SorP'!$A$"&amp;MATCH($J1724,SorP!$B$1:$B$6230,0))))</f>
        <v/>
      </c>
      <c r="U1724" s="299"/>
      <c r="V1724" s="300" t="e">
        <f>IF(C1724="",NA(),MATCH($B1724&amp;$C1724,'Smelter Look-up'!$J:$J,0))</f>
        <v>#N/A</v>
      </c>
      <c r="W1724" s="301"/>
      <c r="X1724" s="301">
        <f t="shared" ca="1" si="82"/>
        <v>0</v>
      </c>
      <c r="Y1724" s="301"/>
      <c r="Z1724" s="301"/>
      <c r="AB1724" s="303" t="str">
        <f t="shared" si="83"/>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81"/>
        <v/>
      </c>
      <c r="T1725" s="264" t="str">
        <f ca="1">IF(B1725="","",IF(ISERROR(MATCH($J1725,SorP!$B$1:$B$6230,0)),"",INDIRECT("'SorP'!$A$"&amp;MATCH($J1725,SorP!$B$1:$B$6230,0))))</f>
        <v/>
      </c>
      <c r="U1725" s="299"/>
      <c r="V1725" s="300" t="e">
        <f>IF(C1725="",NA(),MATCH($B1725&amp;$C1725,'Smelter Look-up'!$J:$J,0))</f>
        <v>#N/A</v>
      </c>
      <c r="W1725" s="301"/>
      <c r="X1725" s="301">
        <f t="shared" ca="1" si="82"/>
        <v>0</v>
      </c>
      <c r="Y1725" s="301"/>
      <c r="Z1725" s="301"/>
      <c r="AB1725" s="303" t="str">
        <f t="shared" si="83"/>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81"/>
        <v/>
      </c>
      <c r="T1726" s="264" t="str">
        <f ca="1">IF(B1726="","",IF(ISERROR(MATCH($J1726,SorP!$B$1:$B$6230,0)),"",INDIRECT("'SorP'!$A$"&amp;MATCH($J1726,SorP!$B$1:$B$6230,0))))</f>
        <v/>
      </c>
      <c r="U1726" s="299"/>
      <c r="V1726" s="300" t="e">
        <f>IF(C1726="",NA(),MATCH($B1726&amp;$C1726,'Smelter Look-up'!$J:$J,0))</f>
        <v>#N/A</v>
      </c>
      <c r="W1726" s="301"/>
      <c r="X1726" s="301">
        <f t="shared" ca="1" si="82"/>
        <v>0</v>
      </c>
      <c r="Y1726" s="301"/>
      <c r="Z1726" s="301"/>
      <c r="AB1726" s="303" t="str">
        <f t="shared" si="83"/>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81"/>
        <v/>
      </c>
      <c r="T1727" s="264" t="str">
        <f ca="1">IF(B1727="","",IF(ISERROR(MATCH($J1727,SorP!$B$1:$B$6230,0)),"",INDIRECT("'SorP'!$A$"&amp;MATCH($J1727,SorP!$B$1:$B$6230,0))))</f>
        <v/>
      </c>
      <c r="U1727" s="299"/>
      <c r="V1727" s="300" t="e">
        <f>IF(C1727="",NA(),MATCH($B1727&amp;$C1727,'Smelter Look-up'!$J:$J,0))</f>
        <v>#N/A</v>
      </c>
      <c r="W1727" s="301"/>
      <c r="X1727" s="301">
        <f t="shared" ca="1" si="82"/>
        <v>0</v>
      </c>
      <c r="Y1727" s="301"/>
      <c r="Z1727" s="301"/>
      <c r="AB1727" s="303" t="str">
        <f t="shared" si="83"/>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81"/>
        <v/>
      </c>
      <c r="T1728" s="264" t="str">
        <f ca="1">IF(B1728="","",IF(ISERROR(MATCH($J1728,SorP!$B$1:$B$6230,0)),"",INDIRECT("'SorP'!$A$"&amp;MATCH($J1728,SorP!$B$1:$B$6230,0))))</f>
        <v/>
      </c>
      <c r="U1728" s="299"/>
      <c r="V1728" s="300" t="e">
        <f>IF(C1728="",NA(),MATCH($B1728&amp;$C1728,'Smelter Look-up'!$J:$J,0))</f>
        <v>#N/A</v>
      </c>
      <c r="W1728" s="301"/>
      <c r="X1728" s="301">
        <f t="shared" ca="1" si="82"/>
        <v>0</v>
      </c>
      <c r="Y1728" s="301"/>
      <c r="Z1728" s="301"/>
      <c r="AB1728" s="303" t="str">
        <f t="shared" si="83"/>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81"/>
        <v/>
      </c>
      <c r="T1729" s="264" t="str">
        <f ca="1">IF(B1729="","",IF(ISERROR(MATCH($J1729,SorP!$B$1:$B$6230,0)),"",INDIRECT("'SorP'!$A$"&amp;MATCH($J1729,SorP!$B$1:$B$6230,0))))</f>
        <v/>
      </c>
      <c r="U1729" s="299"/>
      <c r="V1729" s="300" t="e">
        <f>IF(C1729="",NA(),MATCH($B1729&amp;$C1729,'Smelter Look-up'!$J:$J,0))</f>
        <v>#N/A</v>
      </c>
      <c r="W1729" s="301"/>
      <c r="X1729" s="301">
        <f t="shared" ca="1" si="82"/>
        <v>0</v>
      </c>
      <c r="Y1729" s="301"/>
      <c r="Z1729" s="301"/>
      <c r="AB1729" s="303" t="str">
        <f t="shared" si="83"/>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81"/>
        <v/>
      </c>
      <c r="T1730" s="264" t="str">
        <f ca="1">IF(B1730="","",IF(ISERROR(MATCH($J1730,SorP!$B$1:$B$6230,0)),"",INDIRECT("'SorP'!$A$"&amp;MATCH($J1730,SorP!$B$1:$B$6230,0))))</f>
        <v/>
      </c>
      <c r="U1730" s="299"/>
      <c r="V1730" s="300" t="e">
        <f>IF(C1730="",NA(),MATCH($B1730&amp;$C1730,'Smelter Look-up'!$J:$J,0))</f>
        <v>#N/A</v>
      </c>
      <c r="W1730" s="301"/>
      <c r="X1730" s="301">
        <f t="shared" ca="1" si="82"/>
        <v>0</v>
      </c>
      <c r="Y1730" s="301"/>
      <c r="Z1730" s="301"/>
      <c r="AB1730" s="303" t="str">
        <f t="shared" si="83"/>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1"/>
        <v/>
      </c>
      <c r="T1731" s="264" t="str">
        <f ca="1">IF(B1731="","",IF(ISERROR(MATCH($J1731,SorP!$B$1:$B$6230,0)),"",INDIRECT("'SorP'!$A$"&amp;MATCH($J1731,SorP!$B$1:$B$6230,0))))</f>
        <v/>
      </c>
      <c r="U1731" s="299"/>
      <c r="V1731" s="300" t="e">
        <f>IF(C1731="",NA(),MATCH($B1731&amp;$C1731,'Smelter Look-up'!$J:$J,0))</f>
        <v>#N/A</v>
      </c>
      <c r="W1731" s="301"/>
      <c r="X1731" s="301">
        <f t="shared" ca="1" si="82"/>
        <v>0</v>
      </c>
      <c r="Y1731" s="301"/>
      <c r="Z1731" s="301"/>
      <c r="AB1731" s="303" t="str">
        <f t="shared" si="83"/>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1"/>
        <v/>
      </c>
      <c r="T1732" s="264" t="str">
        <f ca="1">IF(B1732="","",IF(ISERROR(MATCH($J1732,SorP!$B$1:$B$6230,0)),"",INDIRECT("'SorP'!$A$"&amp;MATCH($J1732,SorP!$B$1:$B$6230,0))))</f>
        <v/>
      </c>
      <c r="U1732" s="299"/>
      <c r="V1732" s="300" t="e">
        <f>IF(C1732="",NA(),MATCH($B1732&amp;$C1732,'Smelter Look-up'!$J:$J,0))</f>
        <v>#N/A</v>
      </c>
      <c r="W1732" s="301"/>
      <c r="X1732" s="301">
        <f t="shared" ca="1" si="82"/>
        <v>0</v>
      </c>
      <c r="Y1732" s="301"/>
      <c r="Z1732" s="301"/>
      <c r="AB1732" s="303" t="str">
        <f t="shared" si="83"/>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1"/>
        <v/>
      </c>
      <c r="T1733" s="264" t="str">
        <f ca="1">IF(B1733="","",IF(ISERROR(MATCH($J1733,SorP!$B$1:$B$6230,0)),"",INDIRECT("'SorP'!$A$"&amp;MATCH($J1733,SorP!$B$1:$B$6230,0))))</f>
        <v/>
      </c>
      <c r="U1733" s="299"/>
      <c r="V1733" s="300" t="e">
        <f>IF(C1733="",NA(),MATCH($B1733&amp;$C1733,'Smelter Look-up'!$J:$J,0))</f>
        <v>#N/A</v>
      </c>
      <c r="W1733" s="301"/>
      <c r="X1733" s="301">
        <f t="shared" ca="1" si="82"/>
        <v>0</v>
      </c>
      <c r="Y1733" s="301"/>
      <c r="Z1733" s="301"/>
      <c r="AB1733" s="303" t="str">
        <f t="shared" si="83"/>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4">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5">IF(AND(C1734="Smelter not listed",OR(LEN(D1734)=0,LEN(E1734)=0)),1,0)</f>
        <v>0</v>
      </c>
      <c r="Y1734" s="301"/>
      <c r="Z1734" s="301"/>
      <c r="AB1734" s="303" t="str">
        <f t="shared" ref="AB1734:AB1797" si="86">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4"/>
        <v/>
      </c>
      <c r="T1735" s="264" t="str">
        <f ca="1">IF(B1735="","",IF(ISERROR(MATCH($J1735,SorP!$B$1:$B$6230,0)),"",INDIRECT("'SorP'!$A$"&amp;MATCH($J1735,SorP!$B$1:$B$6230,0))))</f>
        <v/>
      </c>
      <c r="U1735" s="299"/>
      <c r="V1735" s="300" t="e">
        <f>IF(C1735="",NA(),MATCH($B1735&amp;$C1735,'Smelter Look-up'!$J:$J,0))</f>
        <v>#N/A</v>
      </c>
      <c r="W1735" s="301"/>
      <c r="X1735" s="301">
        <f t="shared" ca="1" si="85"/>
        <v>0</v>
      </c>
      <c r="Y1735" s="301"/>
      <c r="Z1735" s="301"/>
      <c r="AB1735" s="303" t="str">
        <f t="shared" si="86"/>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4"/>
        <v/>
      </c>
      <c r="T1736" s="264" t="str">
        <f ca="1">IF(B1736="","",IF(ISERROR(MATCH($J1736,SorP!$B$1:$B$6230,0)),"",INDIRECT("'SorP'!$A$"&amp;MATCH($J1736,SorP!$B$1:$B$6230,0))))</f>
        <v/>
      </c>
      <c r="U1736" s="299"/>
      <c r="V1736" s="300" t="e">
        <f>IF(C1736="",NA(),MATCH($B1736&amp;$C1736,'Smelter Look-up'!$J:$J,0))</f>
        <v>#N/A</v>
      </c>
      <c r="W1736" s="301"/>
      <c r="X1736" s="301">
        <f t="shared" ca="1" si="85"/>
        <v>0</v>
      </c>
      <c r="Y1736" s="301"/>
      <c r="Z1736" s="301"/>
      <c r="AB1736" s="303" t="str">
        <f t="shared" si="86"/>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4"/>
        <v/>
      </c>
      <c r="T1737" s="264" t="str">
        <f ca="1">IF(B1737="","",IF(ISERROR(MATCH($J1737,SorP!$B$1:$B$6230,0)),"",INDIRECT("'SorP'!$A$"&amp;MATCH($J1737,SorP!$B$1:$B$6230,0))))</f>
        <v/>
      </c>
      <c r="U1737" s="299"/>
      <c r="V1737" s="300" t="e">
        <f>IF(C1737="",NA(),MATCH($B1737&amp;$C1737,'Smelter Look-up'!$J:$J,0))</f>
        <v>#N/A</v>
      </c>
      <c r="W1737" s="301"/>
      <c r="X1737" s="301">
        <f t="shared" ca="1" si="85"/>
        <v>0</v>
      </c>
      <c r="Y1737" s="301"/>
      <c r="Z1737" s="301"/>
      <c r="AB1737" s="303" t="str">
        <f t="shared" si="86"/>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4"/>
        <v/>
      </c>
      <c r="T1738" s="264" t="str">
        <f ca="1">IF(B1738="","",IF(ISERROR(MATCH($J1738,SorP!$B$1:$B$6230,0)),"",INDIRECT("'SorP'!$A$"&amp;MATCH($J1738,SorP!$B$1:$B$6230,0))))</f>
        <v/>
      </c>
      <c r="U1738" s="299"/>
      <c r="V1738" s="300" t="e">
        <f>IF(C1738="",NA(),MATCH($B1738&amp;$C1738,'Smelter Look-up'!$J:$J,0))</f>
        <v>#N/A</v>
      </c>
      <c r="W1738" s="301"/>
      <c r="X1738" s="301">
        <f t="shared" ca="1" si="85"/>
        <v>0</v>
      </c>
      <c r="Y1738" s="301"/>
      <c r="Z1738" s="301"/>
      <c r="AB1738" s="303" t="str">
        <f t="shared" si="86"/>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4"/>
        <v/>
      </c>
      <c r="T1739" s="264" t="str">
        <f ca="1">IF(B1739="","",IF(ISERROR(MATCH($J1739,SorP!$B$1:$B$6230,0)),"",INDIRECT("'SorP'!$A$"&amp;MATCH($J1739,SorP!$B$1:$B$6230,0))))</f>
        <v/>
      </c>
      <c r="U1739" s="299"/>
      <c r="V1739" s="300" t="e">
        <f>IF(C1739="",NA(),MATCH($B1739&amp;$C1739,'Smelter Look-up'!$J:$J,0))</f>
        <v>#N/A</v>
      </c>
      <c r="W1739" s="301"/>
      <c r="X1739" s="301">
        <f t="shared" ca="1" si="85"/>
        <v>0</v>
      </c>
      <c r="Y1739" s="301"/>
      <c r="Z1739" s="301"/>
      <c r="AB1739" s="303" t="str">
        <f t="shared" si="86"/>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4"/>
        <v/>
      </c>
      <c r="T1740" s="264" t="str">
        <f ca="1">IF(B1740="","",IF(ISERROR(MATCH($J1740,SorP!$B$1:$B$6230,0)),"",INDIRECT("'SorP'!$A$"&amp;MATCH($J1740,SorP!$B$1:$B$6230,0))))</f>
        <v/>
      </c>
      <c r="U1740" s="299"/>
      <c r="V1740" s="300" t="e">
        <f>IF(C1740="",NA(),MATCH($B1740&amp;$C1740,'Smelter Look-up'!$J:$J,0))</f>
        <v>#N/A</v>
      </c>
      <c r="W1740" s="301"/>
      <c r="X1740" s="301">
        <f t="shared" ca="1" si="85"/>
        <v>0</v>
      </c>
      <c r="Y1740" s="301"/>
      <c r="Z1740" s="301"/>
      <c r="AB1740" s="303" t="str">
        <f t="shared" si="86"/>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4"/>
        <v/>
      </c>
      <c r="T1741" s="264" t="str">
        <f ca="1">IF(B1741="","",IF(ISERROR(MATCH($J1741,SorP!$B$1:$B$6230,0)),"",INDIRECT("'SorP'!$A$"&amp;MATCH($J1741,SorP!$B$1:$B$6230,0))))</f>
        <v/>
      </c>
      <c r="U1741" s="299"/>
      <c r="V1741" s="300" t="e">
        <f>IF(C1741="",NA(),MATCH($B1741&amp;$C1741,'Smelter Look-up'!$J:$J,0))</f>
        <v>#N/A</v>
      </c>
      <c r="W1741" s="301"/>
      <c r="X1741" s="301">
        <f t="shared" ca="1" si="85"/>
        <v>0</v>
      </c>
      <c r="Y1741" s="301"/>
      <c r="Z1741" s="301"/>
      <c r="AB1741" s="303" t="str">
        <f t="shared" si="86"/>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4"/>
        <v/>
      </c>
      <c r="T1742" s="264" t="str">
        <f ca="1">IF(B1742="","",IF(ISERROR(MATCH($J1742,SorP!$B$1:$B$6230,0)),"",INDIRECT("'SorP'!$A$"&amp;MATCH($J1742,SorP!$B$1:$B$6230,0))))</f>
        <v/>
      </c>
      <c r="U1742" s="299"/>
      <c r="V1742" s="300" t="e">
        <f>IF(C1742="",NA(),MATCH($B1742&amp;$C1742,'Smelter Look-up'!$J:$J,0))</f>
        <v>#N/A</v>
      </c>
      <c r="W1742" s="301"/>
      <c r="X1742" s="301">
        <f t="shared" ca="1" si="85"/>
        <v>0</v>
      </c>
      <c r="Y1742" s="301"/>
      <c r="Z1742" s="301"/>
      <c r="AB1742" s="303" t="str">
        <f t="shared" si="86"/>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4"/>
        <v/>
      </c>
      <c r="T1743" s="264" t="str">
        <f ca="1">IF(B1743="","",IF(ISERROR(MATCH($J1743,SorP!$B$1:$B$6230,0)),"",INDIRECT("'SorP'!$A$"&amp;MATCH($J1743,SorP!$B$1:$B$6230,0))))</f>
        <v/>
      </c>
      <c r="U1743" s="299"/>
      <c r="V1743" s="300" t="e">
        <f>IF(C1743="",NA(),MATCH($B1743&amp;$C1743,'Smelter Look-up'!$J:$J,0))</f>
        <v>#N/A</v>
      </c>
      <c r="W1743" s="301"/>
      <c r="X1743" s="301">
        <f t="shared" ca="1" si="85"/>
        <v>0</v>
      </c>
      <c r="Y1743" s="301"/>
      <c r="Z1743" s="301"/>
      <c r="AB1743" s="303" t="str">
        <f t="shared" si="86"/>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4"/>
        <v/>
      </c>
      <c r="T1744" s="264" t="str">
        <f ca="1">IF(B1744="","",IF(ISERROR(MATCH($J1744,SorP!$B$1:$B$6230,0)),"",INDIRECT("'SorP'!$A$"&amp;MATCH($J1744,SorP!$B$1:$B$6230,0))))</f>
        <v/>
      </c>
      <c r="U1744" s="299"/>
      <c r="V1744" s="300" t="e">
        <f>IF(C1744="",NA(),MATCH($B1744&amp;$C1744,'Smelter Look-up'!$J:$J,0))</f>
        <v>#N/A</v>
      </c>
      <c r="W1744" s="301"/>
      <c r="X1744" s="301">
        <f t="shared" ca="1" si="85"/>
        <v>0</v>
      </c>
      <c r="Y1744" s="301"/>
      <c r="Z1744" s="301"/>
      <c r="AB1744" s="303" t="str">
        <f t="shared" si="86"/>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4"/>
        <v/>
      </c>
      <c r="T1745" s="264" t="str">
        <f ca="1">IF(B1745="","",IF(ISERROR(MATCH($J1745,SorP!$B$1:$B$6230,0)),"",INDIRECT("'SorP'!$A$"&amp;MATCH($J1745,SorP!$B$1:$B$6230,0))))</f>
        <v/>
      </c>
      <c r="U1745" s="299"/>
      <c r="V1745" s="300" t="e">
        <f>IF(C1745="",NA(),MATCH($B1745&amp;$C1745,'Smelter Look-up'!$J:$J,0))</f>
        <v>#N/A</v>
      </c>
      <c r="W1745" s="301"/>
      <c r="X1745" s="301">
        <f t="shared" ca="1" si="85"/>
        <v>0</v>
      </c>
      <c r="Y1745" s="301"/>
      <c r="Z1745" s="301"/>
      <c r="AB1745" s="303" t="str">
        <f t="shared" si="86"/>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4"/>
        <v/>
      </c>
      <c r="T1746" s="264" t="str">
        <f ca="1">IF(B1746="","",IF(ISERROR(MATCH($J1746,SorP!$B$1:$B$6230,0)),"",INDIRECT("'SorP'!$A$"&amp;MATCH($J1746,SorP!$B$1:$B$6230,0))))</f>
        <v/>
      </c>
      <c r="U1746" s="299"/>
      <c r="V1746" s="300" t="e">
        <f>IF(C1746="",NA(),MATCH($B1746&amp;$C1746,'Smelter Look-up'!$J:$J,0))</f>
        <v>#N/A</v>
      </c>
      <c r="W1746" s="301"/>
      <c r="X1746" s="301">
        <f t="shared" ca="1" si="85"/>
        <v>0</v>
      </c>
      <c r="Y1746" s="301"/>
      <c r="Z1746" s="301"/>
      <c r="AB1746" s="303" t="str">
        <f t="shared" si="86"/>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4"/>
        <v/>
      </c>
      <c r="T1747" s="264" t="str">
        <f ca="1">IF(B1747="","",IF(ISERROR(MATCH($J1747,SorP!$B$1:$B$6230,0)),"",INDIRECT("'SorP'!$A$"&amp;MATCH($J1747,SorP!$B$1:$B$6230,0))))</f>
        <v/>
      </c>
      <c r="U1747" s="299"/>
      <c r="V1747" s="300" t="e">
        <f>IF(C1747="",NA(),MATCH($B1747&amp;$C1747,'Smelter Look-up'!$J:$J,0))</f>
        <v>#N/A</v>
      </c>
      <c r="W1747" s="301"/>
      <c r="X1747" s="301">
        <f t="shared" ca="1" si="85"/>
        <v>0</v>
      </c>
      <c r="Y1747" s="301"/>
      <c r="Z1747" s="301"/>
      <c r="AB1747" s="303" t="str">
        <f t="shared" si="86"/>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4"/>
        <v/>
      </c>
      <c r="T1748" s="264" t="str">
        <f ca="1">IF(B1748="","",IF(ISERROR(MATCH($J1748,SorP!$B$1:$B$6230,0)),"",INDIRECT("'SorP'!$A$"&amp;MATCH($J1748,SorP!$B$1:$B$6230,0))))</f>
        <v/>
      </c>
      <c r="U1748" s="299"/>
      <c r="V1748" s="300" t="e">
        <f>IF(C1748="",NA(),MATCH($B1748&amp;$C1748,'Smelter Look-up'!$J:$J,0))</f>
        <v>#N/A</v>
      </c>
      <c r="W1748" s="301"/>
      <c r="X1748" s="301">
        <f t="shared" ca="1" si="85"/>
        <v>0</v>
      </c>
      <c r="Y1748" s="301"/>
      <c r="Z1748" s="301"/>
      <c r="AB1748" s="303" t="str">
        <f t="shared" si="86"/>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4"/>
        <v/>
      </c>
      <c r="T1749" s="264" t="str">
        <f ca="1">IF(B1749="","",IF(ISERROR(MATCH($J1749,SorP!$B$1:$B$6230,0)),"",INDIRECT("'SorP'!$A$"&amp;MATCH($J1749,SorP!$B$1:$B$6230,0))))</f>
        <v/>
      </c>
      <c r="U1749" s="299"/>
      <c r="V1749" s="300" t="e">
        <f>IF(C1749="",NA(),MATCH($B1749&amp;$C1749,'Smelter Look-up'!$J:$J,0))</f>
        <v>#N/A</v>
      </c>
      <c r="W1749" s="301"/>
      <c r="X1749" s="301">
        <f t="shared" ca="1" si="85"/>
        <v>0</v>
      </c>
      <c r="Y1749" s="301"/>
      <c r="Z1749" s="301"/>
      <c r="AB1749" s="303" t="str">
        <f t="shared" si="86"/>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4"/>
        <v/>
      </c>
      <c r="T1750" s="264" t="str">
        <f ca="1">IF(B1750="","",IF(ISERROR(MATCH($J1750,SorP!$B$1:$B$6230,0)),"",INDIRECT("'SorP'!$A$"&amp;MATCH($J1750,SorP!$B$1:$B$6230,0))))</f>
        <v/>
      </c>
      <c r="U1750" s="299"/>
      <c r="V1750" s="300" t="e">
        <f>IF(C1750="",NA(),MATCH($B1750&amp;$C1750,'Smelter Look-up'!$J:$J,0))</f>
        <v>#N/A</v>
      </c>
      <c r="W1750" s="301"/>
      <c r="X1750" s="301">
        <f t="shared" ca="1" si="85"/>
        <v>0</v>
      </c>
      <c r="Y1750" s="301"/>
      <c r="Z1750" s="301"/>
      <c r="AB1750" s="303" t="str">
        <f t="shared" si="86"/>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4"/>
        <v/>
      </c>
      <c r="T1751" s="264" t="str">
        <f ca="1">IF(B1751="","",IF(ISERROR(MATCH($J1751,SorP!$B$1:$B$6230,0)),"",INDIRECT("'SorP'!$A$"&amp;MATCH($J1751,SorP!$B$1:$B$6230,0))))</f>
        <v/>
      </c>
      <c r="U1751" s="299"/>
      <c r="V1751" s="300" t="e">
        <f>IF(C1751="",NA(),MATCH($B1751&amp;$C1751,'Smelter Look-up'!$J:$J,0))</f>
        <v>#N/A</v>
      </c>
      <c r="W1751" s="301"/>
      <c r="X1751" s="301">
        <f t="shared" ca="1" si="85"/>
        <v>0</v>
      </c>
      <c r="Y1751" s="301"/>
      <c r="Z1751" s="301"/>
      <c r="AB1751" s="303" t="str">
        <f t="shared" si="86"/>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4"/>
        <v/>
      </c>
      <c r="T1752" s="264" t="str">
        <f ca="1">IF(B1752="","",IF(ISERROR(MATCH($J1752,SorP!$B$1:$B$6230,0)),"",INDIRECT("'SorP'!$A$"&amp;MATCH($J1752,SorP!$B$1:$B$6230,0))))</f>
        <v/>
      </c>
      <c r="U1752" s="299"/>
      <c r="V1752" s="300" t="e">
        <f>IF(C1752="",NA(),MATCH($B1752&amp;$C1752,'Smelter Look-up'!$J:$J,0))</f>
        <v>#N/A</v>
      </c>
      <c r="W1752" s="301"/>
      <c r="X1752" s="301">
        <f t="shared" ca="1" si="85"/>
        <v>0</v>
      </c>
      <c r="Y1752" s="301"/>
      <c r="Z1752" s="301"/>
      <c r="AB1752" s="303" t="str">
        <f t="shared" si="86"/>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4"/>
        <v/>
      </c>
      <c r="T1753" s="264" t="str">
        <f ca="1">IF(B1753="","",IF(ISERROR(MATCH($J1753,SorP!$B$1:$B$6230,0)),"",INDIRECT("'SorP'!$A$"&amp;MATCH($J1753,SorP!$B$1:$B$6230,0))))</f>
        <v/>
      </c>
      <c r="U1753" s="299"/>
      <c r="V1753" s="300" t="e">
        <f>IF(C1753="",NA(),MATCH($B1753&amp;$C1753,'Smelter Look-up'!$J:$J,0))</f>
        <v>#N/A</v>
      </c>
      <c r="W1753" s="301"/>
      <c r="X1753" s="301">
        <f t="shared" ca="1" si="85"/>
        <v>0</v>
      </c>
      <c r="Y1753" s="301"/>
      <c r="Z1753" s="301"/>
      <c r="AB1753" s="303" t="str">
        <f t="shared" si="86"/>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4"/>
        <v/>
      </c>
      <c r="T1754" s="264" t="str">
        <f ca="1">IF(B1754="","",IF(ISERROR(MATCH($J1754,SorP!$B$1:$B$6230,0)),"",INDIRECT("'SorP'!$A$"&amp;MATCH($J1754,SorP!$B$1:$B$6230,0))))</f>
        <v/>
      </c>
      <c r="U1754" s="299"/>
      <c r="V1754" s="300" t="e">
        <f>IF(C1754="",NA(),MATCH($B1754&amp;$C1754,'Smelter Look-up'!$J:$J,0))</f>
        <v>#N/A</v>
      </c>
      <c r="W1754" s="301"/>
      <c r="X1754" s="301">
        <f t="shared" ca="1" si="85"/>
        <v>0</v>
      </c>
      <c r="Y1754" s="301"/>
      <c r="Z1754" s="301"/>
      <c r="AB1754" s="303" t="str">
        <f t="shared" si="86"/>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4"/>
        <v/>
      </c>
      <c r="T1755" s="264" t="str">
        <f ca="1">IF(B1755="","",IF(ISERROR(MATCH($J1755,SorP!$B$1:$B$6230,0)),"",INDIRECT("'SorP'!$A$"&amp;MATCH($J1755,SorP!$B$1:$B$6230,0))))</f>
        <v/>
      </c>
      <c r="U1755" s="299"/>
      <c r="V1755" s="300" t="e">
        <f>IF(C1755="",NA(),MATCH($B1755&amp;$C1755,'Smelter Look-up'!$J:$J,0))</f>
        <v>#N/A</v>
      </c>
      <c r="W1755" s="301"/>
      <c r="X1755" s="301">
        <f t="shared" ca="1" si="85"/>
        <v>0</v>
      </c>
      <c r="Y1755" s="301"/>
      <c r="Z1755" s="301"/>
      <c r="AB1755" s="303" t="str">
        <f t="shared" si="86"/>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4"/>
        <v/>
      </c>
      <c r="T1756" s="264" t="str">
        <f ca="1">IF(B1756="","",IF(ISERROR(MATCH($J1756,SorP!$B$1:$B$6230,0)),"",INDIRECT("'SorP'!$A$"&amp;MATCH($J1756,SorP!$B$1:$B$6230,0))))</f>
        <v/>
      </c>
      <c r="U1756" s="299"/>
      <c r="V1756" s="300" t="e">
        <f>IF(C1756="",NA(),MATCH($B1756&amp;$C1756,'Smelter Look-up'!$J:$J,0))</f>
        <v>#N/A</v>
      </c>
      <c r="W1756" s="301"/>
      <c r="X1756" s="301">
        <f t="shared" ca="1" si="85"/>
        <v>0</v>
      </c>
      <c r="Y1756" s="301"/>
      <c r="Z1756" s="301"/>
      <c r="AB1756" s="303" t="str">
        <f t="shared" si="86"/>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4"/>
        <v/>
      </c>
      <c r="T1757" s="264" t="str">
        <f ca="1">IF(B1757="","",IF(ISERROR(MATCH($J1757,SorP!$B$1:$B$6230,0)),"",INDIRECT("'SorP'!$A$"&amp;MATCH($J1757,SorP!$B$1:$B$6230,0))))</f>
        <v/>
      </c>
      <c r="U1757" s="299"/>
      <c r="V1757" s="300" t="e">
        <f>IF(C1757="",NA(),MATCH($B1757&amp;$C1757,'Smelter Look-up'!$J:$J,0))</f>
        <v>#N/A</v>
      </c>
      <c r="W1757" s="301"/>
      <c r="X1757" s="301">
        <f t="shared" ca="1" si="85"/>
        <v>0</v>
      </c>
      <c r="Y1757" s="301"/>
      <c r="Z1757" s="301"/>
      <c r="AB1757" s="303" t="str">
        <f t="shared" si="86"/>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4"/>
        <v/>
      </c>
      <c r="T1758" s="264" t="str">
        <f ca="1">IF(B1758="","",IF(ISERROR(MATCH($J1758,SorP!$B$1:$B$6230,0)),"",INDIRECT("'SorP'!$A$"&amp;MATCH($J1758,SorP!$B$1:$B$6230,0))))</f>
        <v/>
      </c>
      <c r="U1758" s="299"/>
      <c r="V1758" s="300" t="e">
        <f>IF(C1758="",NA(),MATCH($B1758&amp;$C1758,'Smelter Look-up'!$J:$J,0))</f>
        <v>#N/A</v>
      </c>
      <c r="W1758" s="301"/>
      <c r="X1758" s="301">
        <f t="shared" ca="1" si="85"/>
        <v>0</v>
      </c>
      <c r="Y1758" s="301"/>
      <c r="Z1758" s="301"/>
      <c r="AB1758" s="303" t="str">
        <f t="shared" si="86"/>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4"/>
        <v/>
      </c>
      <c r="T1759" s="264" t="str">
        <f ca="1">IF(B1759="","",IF(ISERROR(MATCH($J1759,SorP!$B$1:$B$6230,0)),"",INDIRECT("'SorP'!$A$"&amp;MATCH($J1759,SorP!$B$1:$B$6230,0))))</f>
        <v/>
      </c>
      <c r="U1759" s="299"/>
      <c r="V1759" s="300" t="e">
        <f>IF(C1759="",NA(),MATCH($B1759&amp;$C1759,'Smelter Look-up'!$J:$J,0))</f>
        <v>#N/A</v>
      </c>
      <c r="W1759" s="301"/>
      <c r="X1759" s="301">
        <f t="shared" ca="1" si="85"/>
        <v>0</v>
      </c>
      <c r="Y1759" s="301"/>
      <c r="Z1759" s="301"/>
      <c r="AB1759" s="303" t="str">
        <f t="shared" si="86"/>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4"/>
        <v/>
      </c>
      <c r="T1760" s="264" t="str">
        <f ca="1">IF(B1760="","",IF(ISERROR(MATCH($J1760,SorP!$B$1:$B$6230,0)),"",INDIRECT("'SorP'!$A$"&amp;MATCH($J1760,SorP!$B$1:$B$6230,0))))</f>
        <v/>
      </c>
      <c r="U1760" s="299"/>
      <c r="V1760" s="300" t="e">
        <f>IF(C1760="",NA(),MATCH($B1760&amp;$C1760,'Smelter Look-up'!$J:$J,0))</f>
        <v>#N/A</v>
      </c>
      <c r="W1760" s="301"/>
      <c r="X1760" s="301">
        <f t="shared" ca="1" si="85"/>
        <v>0</v>
      </c>
      <c r="Y1760" s="301"/>
      <c r="Z1760" s="301"/>
      <c r="AB1760" s="303" t="str">
        <f t="shared" si="86"/>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4"/>
        <v/>
      </c>
      <c r="T1761" s="264" t="str">
        <f ca="1">IF(B1761="","",IF(ISERROR(MATCH($J1761,SorP!$B$1:$B$6230,0)),"",INDIRECT("'SorP'!$A$"&amp;MATCH($J1761,SorP!$B$1:$B$6230,0))))</f>
        <v/>
      </c>
      <c r="U1761" s="299"/>
      <c r="V1761" s="300" t="e">
        <f>IF(C1761="",NA(),MATCH($B1761&amp;$C1761,'Smelter Look-up'!$J:$J,0))</f>
        <v>#N/A</v>
      </c>
      <c r="W1761" s="301"/>
      <c r="X1761" s="301">
        <f t="shared" ca="1" si="85"/>
        <v>0</v>
      </c>
      <c r="Y1761" s="301"/>
      <c r="Z1761" s="301"/>
      <c r="AB1761" s="303" t="str">
        <f t="shared" si="86"/>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4"/>
        <v/>
      </c>
      <c r="T1762" s="264" t="str">
        <f ca="1">IF(B1762="","",IF(ISERROR(MATCH($J1762,SorP!$B$1:$B$6230,0)),"",INDIRECT("'SorP'!$A$"&amp;MATCH($J1762,SorP!$B$1:$B$6230,0))))</f>
        <v/>
      </c>
      <c r="U1762" s="299"/>
      <c r="V1762" s="300" t="e">
        <f>IF(C1762="",NA(),MATCH($B1762&amp;$C1762,'Smelter Look-up'!$J:$J,0))</f>
        <v>#N/A</v>
      </c>
      <c r="W1762" s="301"/>
      <c r="X1762" s="301">
        <f t="shared" ca="1" si="85"/>
        <v>0</v>
      </c>
      <c r="Y1762" s="301"/>
      <c r="Z1762" s="301"/>
      <c r="AB1762" s="303" t="str">
        <f t="shared" si="86"/>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4"/>
        <v/>
      </c>
      <c r="T1763" s="264" t="str">
        <f ca="1">IF(B1763="","",IF(ISERROR(MATCH($J1763,SorP!$B$1:$B$6230,0)),"",INDIRECT("'SorP'!$A$"&amp;MATCH($J1763,SorP!$B$1:$B$6230,0))))</f>
        <v/>
      </c>
      <c r="U1763" s="299"/>
      <c r="V1763" s="300" t="e">
        <f>IF(C1763="",NA(),MATCH($B1763&amp;$C1763,'Smelter Look-up'!$J:$J,0))</f>
        <v>#N/A</v>
      </c>
      <c r="W1763" s="301"/>
      <c r="X1763" s="301">
        <f t="shared" ca="1" si="85"/>
        <v>0</v>
      </c>
      <c r="Y1763" s="301"/>
      <c r="Z1763" s="301"/>
      <c r="AB1763" s="303" t="str">
        <f t="shared" si="86"/>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4"/>
        <v/>
      </c>
      <c r="T1764" s="264" t="str">
        <f ca="1">IF(B1764="","",IF(ISERROR(MATCH($J1764,SorP!$B$1:$B$6230,0)),"",INDIRECT("'SorP'!$A$"&amp;MATCH($J1764,SorP!$B$1:$B$6230,0))))</f>
        <v/>
      </c>
      <c r="U1764" s="299"/>
      <c r="V1764" s="300" t="e">
        <f>IF(C1764="",NA(),MATCH($B1764&amp;$C1764,'Smelter Look-up'!$J:$J,0))</f>
        <v>#N/A</v>
      </c>
      <c r="W1764" s="301"/>
      <c r="X1764" s="301">
        <f t="shared" ca="1" si="85"/>
        <v>0</v>
      </c>
      <c r="Y1764" s="301"/>
      <c r="Z1764" s="301"/>
      <c r="AB1764" s="303" t="str">
        <f t="shared" si="86"/>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4"/>
        <v/>
      </c>
      <c r="T1765" s="264" t="str">
        <f ca="1">IF(B1765="","",IF(ISERROR(MATCH($J1765,SorP!$B$1:$B$6230,0)),"",INDIRECT("'SorP'!$A$"&amp;MATCH($J1765,SorP!$B$1:$B$6230,0))))</f>
        <v/>
      </c>
      <c r="U1765" s="299"/>
      <c r="V1765" s="300" t="e">
        <f>IF(C1765="",NA(),MATCH($B1765&amp;$C1765,'Smelter Look-up'!$J:$J,0))</f>
        <v>#N/A</v>
      </c>
      <c r="W1765" s="301"/>
      <c r="X1765" s="301">
        <f t="shared" ca="1" si="85"/>
        <v>0</v>
      </c>
      <c r="Y1765" s="301"/>
      <c r="Z1765" s="301"/>
      <c r="AB1765" s="303" t="str">
        <f t="shared" si="86"/>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4"/>
        <v/>
      </c>
      <c r="T1766" s="264" t="str">
        <f ca="1">IF(B1766="","",IF(ISERROR(MATCH($J1766,SorP!$B$1:$B$6230,0)),"",INDIRECT("'SorP'!$A$"&amp;MATCH($J1766,SorP!$B$1:$B$6230,0))))</f>
        <v/>
      </c>
      <c r="U1766" s="299"/>
      <c r="V1766" s="300" t="e">
        <f>IF(C1766="",NA(),MATCH($B1766&amp;$C1766,'Smelter Look-up'!$J:$J,0))</f>
        <v>#N/A</v>
      </c>
      <c r="W1766" s="301"/>
      <c r="X1766" s="301">
        <f t="shared" ca="1" si="85"/>
        <v>0</v>
      </c>
      <c r="Y1766" s="301"/>
      <c r="Z1766" s="301"/>
      <c r="AB1766" s="303" t="str">
        <f t="shared" si="86"/>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4"/>
        <v/>
      </c>
      <c r="T1767" s="264" t="str">
        <f ca="1">IF(B1767="","",IF(ISERROR(MATCH($J1767,SorP!$B$1:$B$6230,0)),"",INDIRECT("'SorP'!$A$"&amp;MATCH($J1767,SorP!$B$1:$B$6230,0))))</f>
        <v/>
      </c>
      <c r="U1767" s="299"/>
      <c r="V1767" s="300" t="e">
        <f>IF(C1767="",NA(),MATCH($B1767&amp;$C1767,'Smelter Look-up'!$J:$J,0))</f>
        <v>#N/A</v>
      </c>
      <c r="W1767" s="301"/>
      <c r="X1767" s="301">
        <f t="shared" ca="1" si="85"/>
        <v>0</v>
      </c>
      <c r="Y1767" s="301"/>
      <c r="Z1767" s="301"/>
      <c r="AB1767" s="303" t="str">
        <f t="shared" si="86"/>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4"/>
        <v/>
      </c>
      <c r="T1768" s="264" t="str">
        <f ca="1">IF(B1768="","",IF(ISERROR(MATCH($J1768,SorP!$B$1:$B$6230,0)),"",INDIRECT("'SorP'!$A$"&amp;MATCH($J1768,SorP!$B$1:$B$6230,0))))</f>
        <v/>
      </c>
      <c r="U1768" s="299"/>
      <c r="V1768" s="300" t="e">
        <f>IF(C1768="",NA(),MATCH($B1768&amp;$C1768,'Smelter Look-up'!$J:$J,0))</f>
        <v>#N/A</v>
      </c>
      <c r="W1768" s="301"/>
      <c r="X1768" s="301">
        <f t="shared" ca="1" si="85"/>
        <v>0</v>
      </c>
      <c r="Y1768" s="301"/>
      <c r="Z1768" s="301"/>
      <c r="AB1768" s="303" t="str">
        <f t="shared" si="86"/>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4"/>
        <v/>
      </c>
      <c r="T1769" s="264" t="str">
        <f ca="1">IF(B1769="","",IF(ISERROR(MATCH($J1769,SorP!$B$1:$B$6230,0)),"",INDIRECT("'SorP'!$A$"&amp;MATCH($J1769,SorP!$B$1:$B$6230,0))))</f>
        <v/>
      </c>
      <c r="U1769" s="299"/>
      <c r="V1769" s="300" t="e">
        <f>IF(C1769="",NA(),MATCH($B1769&amp;$C1769,'Smelter Look-up'!$J:$J,0))</f>
        <v>#N/A</v>
      </c>
      <c r="W1769" s="301"/>
      <c r="X1769" s="301">
        <f t="shared" ca="1" si="85"/>
        <v>0</v>
      </c>
      <c r="Y1769" s="301"/>
      <c r="Z1769" s="301"/>
      <c r="AB1769" s="303" t="str">
        <f t="shared" si="86"/>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4"/>
        <v/>
      </c>
      <c r="T1770" s="264" t="str">
        <f ca="1">IF(B1770="","",IF(ISERROR(MATCH($J1770,SorP!$B$1:$B$6230,0)),"",INDIRECT("'SorP'!$A$"&amp;MATCH($J1770,SorP!$B$1:$B$6230,0))))</f>
        <v/>
      </c>
      <c r="U1770" s="299"/>
      <c r="V1770" s="300" t="e">
        <f>IF(C1770="",NA(),MATCH($B1770&amp;$C1770,'Smelter Look-up'!$J:$J,0))</f>
        <v>#N/A</v>
      </c>
      <c r="W1770" s="301"/>
      <c r="X1770" s="301">
        <f t="shared" ca="1" si="85"/>
        <v>0</v>
      </c>
      <c r="Y1770" s="301"/>
      <c r="Z1770" s="301"/>
      <c r="AB1770" s="303" t="str">
        <f t="shared" si="86"/>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4"/>
        <v/>
      </c>
      <c r="T1771" s="264" t="str">
        <f ca="1">IF(B1771="","",IF(ISERROR(MATCH($J1771,SorP!$B$1:$B$6230,0)),"",INDIRECT("'SorP'!$A$"&amp;MATCH($J1771,SorP!$B$1:$B$6230,0))))</f>
        <v/>
      </c>
      <c r="U1771" s="299"/>
      <c r="V1771" s="300" t="e">
        <f>IF(C1771="",NA(),MATCH($B1771&amp;$C1771,'Smelter Look-up'!$J:$J,0))</f>
        <v>#N/A</v>
      </c>
      <c r="W1771" s="301"/>
      <c r="X1771" s="301">
        <f t="shared" ca="1" si="85"/>
        <v>0</v>
      </c>
      <c r="Y1771" s="301"/>
      <c r="Z1771" s="301"/>
      <c r="AB1771" s="303" t="str">
        <f t="shared" si="86"/>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4"/>
        <v/>
      </c>
      <c r="T1772" s="264" t="str">
        <f ca="1">IF(B1772="","",IF(ISERROR(MATCH($J1772,SorP!$B$1:$B$6230,0)),"",INDIRECT("'SorP'!$A$"&amp;MATCH($J1772,SorP!$B$1:$B$6230,0))))</f>
        <v/>
      </c>
      <c r="U1772" s="299"/>
      <c r="V1772" s="300" t="e">
        <f>IF(C1772="",NA(),MATCH($B1772&amp;$C1772,'Smelter Look-up'!$J:$J,0))</f>
        <v>#N/A</v>
      </c>
      <c r="W1772" s="301"/>
      <c r="X1772" s="301">
        <f t="shared" ca="1" si="85"/>
        <v>0</v>
      </c>
      <c r="Y1772" s="301"/>
      <c r="Z1772" s="301"/>
      <c r="AB1772" s="303" t="str">
        <f t="shared" si="86"/>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4"/>
        <v/>
      </c>
      <c r="T1773" s="264" t="str">
        <f ca="1">IF(B1773="","",IF(ISERROR(MATCH($J1773,SorP!$B$1:$B$6230,0)),"",INDIRECT("'SorP'!$A$"&amp;MATCH($J1773,SorP!$B$1:$B$6230,0))))</f>
        <v/>
      </c>
      <c r="U1773" s="299"/>
      <c r="V1773" s="300" t="e">
        <f>IF(C1773="",NA(),MATCH($B1773&amp;$C1773,'Smelter Look-up'!$J:$J,0))</f>
        <v>#N/A</v>
      </c>
      <c r="W1773" s="301"/>
      <c r="X1773" s="301">
        <f t="shared" ca="1" si="85"/>
        <v>0</v>
      </c>
      <c r="Y1773" s="301"/>
      <c r="Z1773" s="301"/>
      <c r="AB1773" s="303" t="str">
        <f t="shared" si="86"/>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4"/>
        <v/>
      </c>
      <c r="T1774" s="264" t="str">
        <f ca="1">IF(B1774="","",IF(ISERROR(MATCH($J1774,SorP!$B$1:$B$6230,0)),"",INDIRECT("'SorP'!$A$"&amp;MATCH($J1774,SorP!$B$1:$B$6230,0))))</f>
        <v/>
      </c>
      <c r="U1774" s="299"/>
      <c r="V1774" s="300" t="e">
        <f>IF(C1774="",NA(),MATCH($B1774&amp;$C1774,'Smelter Look-up'!$J:$J,0))</f>
        <v>#N/A</v>
      </c>
      <c r="W1774" s="301"/>
      <c r="X1774" s="301">
        <f t="shared" ca="1" si="85"/>
        <v>0</v>
      </c>
      <c r="Y1774" s="301"/>
      <c r="Z1774" s="301"/>
      <c r="AB1774" s="303" t="str">
        <f t="shared" si="86"/>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4"/>
        <v/>
      </c>
      <c r="T1775" s="264" t="str">
        <f ca="1">IF(B1775="","",IF(ISERROR(MATCH($J1775,SorP!$B$1:$B$6230,0)),"",INDIRECT("'SorP'!$A$"&amp;MATCH($J1775,SorP!$B$1:$B$6230,0))))</f>
        <v/>
      </c>
      <c r="U1775" s="299"/>
      <c r="V1775" s="300" t="e">
        <f>IF(C1775="",NA(),MATCH($B1775&amp;$C1775,'Smelter Look-up'!$J:$J,0))</f>
        <v>#N/A</v>
      </c>
      <c r="W1775" s="301"/>
      <c r="X1775" s="301">
        <f t="shared" ca="1" si="85"/>
        <v>0</v>
      </c>
      <c r="Y1775" s="301"/>
      <c r="Z1775" s="301"/>
      <c r="AB1775" s="303" t="str">
        <f t="shared" si="86"/>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4"/>
        <v/>
      </c>
      <c r="T1776" s="264" t="str">
        <f ca="1">IF(B1776="","",IF(ISERROR(MATCH($J1776,SorP!$B$1:$B$6230,0)),"",INDIRECT("'SorP'!$A$"&amp;MATCH($J1776,SorP!$B$1:$B$6230,0))))</f>
        <v/>
      </c>
      <c r="U1776" s="299"/>
      <c r="V1776" s="300" t="e">
        <f>IF(C1776="",NA(),MATCH($B1776&amp;$C1776,'Smelter Look-up'!$J:$J,0))</f>
        <v>#N/A</v>
      </c>
      <c r="W1776" s="301"/>
      <c r="X1776" s="301">
        <f t="shared" ca="1" si="85"/>
        <v>0</v>
      </c>
      <c r="Y1776" s="301"/>
      <c r="Z1776" s="301"/>
      <c r="AB1776" s="303" t="str">
        <f t="shared" si="86"/>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4"/>
        <v/>
      </c>
      <c r="T1777" s="264" t="str">
        <f ca="1">IF(B1777="","",IF(ISERROR(MATCH($J1777,SorP!$B$1:$B$6230,0)),"",INDIRECT("'SorP'!$A$"&amp;MATCH($J1777,SorP!$B$1:$B$6230,0))))</f>
        <v/>
      </c>
      <c r="U1777" s="299"/>
      <c r="V1777" s="300" t="e">
        <f>IF(C1777="",NA(),MATCH($B1777&amp;$C1777,'Smelter Look-up'!$J:$J,0))</f>
        <v>#N/A</v>
      </c>
      <c r="W1777" s="301"/>
      <c r="X1777" s="301">
        <f t="shared" ca="1" si="85"/>
        <v>0</v>
      </c>
      <c r="Y1777" s="301"/>
      <c r="Z1777" s="301"/>
      <c r="AB1777" s="303" t="str">
        <f t="shared" si="86"/>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4"/>
        <v/>
      </c>
      <c r="T1778" s="264" t="str">
        <f ca="1">IF(B1778="","",IF(ISERROR(MATCH($J1778,SorP!$B$1:$B$6230,0)),"",INDIRECT("'SorP'!$A$"&amp;MATCH($J1778,SorP!$B$1:$B$6230,0))))</f>
        <v/>
      </c>
      <c r="U1778" s="299"/>
      <c r="V1778" s="300" t="e">
        <f>IF(C1778="",NA(),MATCH($B1778&amp;$C1778,'Smelter Look-up'!$J:$J,0))</f>
        <v>#N/A</v>
      </c>
      <c r="W1778" s="301"/>
      <c r="X1778" s="301">
        <f t="shared" ca="1" si="85"/>
        <v>0</v>
      </c>
      <c r="Y1778" s="301"/>
      <c r="Z1778" s="301"/>
      <c r="AB1778" s="303" t="str">
        <f t="shared" si="86"/>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4"/>
        <v/>
      </c>
      <c r="T1779" s="264" t="str">
        <f ca="1">IF(B1779="","",IF(ISERROR(MATCH($J1779,SorP!$B$1:$B$6230,0)),"",INDIRECT("'SorP'!$A$"&amp;MATCH($J1779,SorP!$B$1:$B$6230,0))))</f>
        <v/>
      </c>
      <c r="U1779" s="299"/>
      <c r="V1779" s="300" t="e">
        <f>IF(C1779="",NA(),MATCH($B1779&amp;$C1779,'Smelter Look-up'!$J:$J,0))</f>
        <v>#N/A</v>
      </c>
      <c r="W1779" s="301"/>
      <c r="X1779" s="301">
        <f t="shared" ca="1" si="85"/>
        <v>0</v>
      </c>
      <c r="Y1779" s="301"/>
      <c r="Z1779" s="301"/>
      <c r="AB1779" s="303" t="str">
        <f t="shared" si="86"/>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4"/>
        <v/>
      </c>
      <c r="T1780" s="264" t="str">
        <f ca="1">IF(B1780="","",IF(ISERROR(MATCH($J1780,SorP!$B$1:$B$6230,0)),"",INDIRECT("'SorP'!$A$"&amp;MATCH($J1780,SorP!$B$1:$B$6230,0))))</f>
        <v/>
      </c>
      <c r="U1780" s="299"/>
      <c r="V1780" s="300" t="e">
        <f>IF(C1780="",NA(),MATCH($B1780&amp;$C1780,'Smelter Look-up'!$J:$J,0))</f>
        <v>#N/A</v>
      </c>
      <c r="W1780" s="301"/>
      <c r="X1780" s="301">
        <f t="shared" ca="1" si="85"/>
        <v>0</v>
      </c>
      <c r="Y1780" s="301"/>
      <c r="Z1780" s="301"/>
      <c r="AB1780" s="303" t="str">
        <f t="shared" si="86"/>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4"/>
        <v/>
      </c>
      <c r="T1781" s="264" t="str">
        <f ca="1">IF(B1781="","",IF(ISERROR(MATCH($J1781,SorP!$B$1:$B$6230,0)),"",INDIRECT("'SorP'!$A$"&amp;MATCH($J1781,SorP!$B$1:$B$6230,0))))</f>
        <v/>
      </c>
      <c r="U1781" s="299"/>
      <c r="V1781" s="300" t="e">
        <f>IF(C1781="",NA(),MATCH($B1781&amp;$C1781,'Smelter Look-up'!$J:$J,0))</f>
        <v>#N/A</v>
      </c>
      <c r="W1781" s="301"/>
      <c r="X1781" s="301">
        <f t="shared" ca="1" si="85"/>
        <v>0</v>
      </c>
      <c r="Y1781" s="301"/>
      <c r="Z1781" s="301"/>
      <c r="AB1781" s="303" t="str">
        <f t="shared" si="86"/>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4"/>
        <v/>
      </c>
      <c r="T1782" s="264" t="str">
        <f ca="1">IF(B1782="","",IF(ISERROR(MATCH($J1782,SorP!$B$1:$B$6230,0)),"",INDIRECT("'SorP'!$A$"&amp;MATCH($J1782,SorP!$B$1:$B$6230,0))))</f>
        <v/>
      </c>
      <c r="U1782" s="299"/>
      <c r="V1782" s="300" t="e">
        <f>IF(C1782="",NA(),MATCH($B1782&amp;$C1782,'Smelter Look-up'!$J:$J,0))</f>
        <v>#N/A</v>
      </c>
      <c r="W1782" s="301"/>
      <c r="X1782" s="301">
        <f t="shared" ca="1" si="85"/>
        <v>0</v>
      </c>
      <c r="Y1782" s="301"/>
      <c r="Z1782" s="301"/>
      <c r="AB1782" s="303" t="str">
        <f t="shared" si="86"/>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4"/>
        <v/>
      </c>
      <c r="T1783" s="264" t="str">
        <f ca="1">IF(B1783="","",IF(ISERROR(MATCH($J1783,SorP!$B$1:$B$6230,0)),"",INDIRECT("'SorP'!$A$"&amp;MATCH($J1783,SorP!$B$1:$B$6230,0))))</f>
        <v/>
      </c>
      <c r="U1783" s="299"/>
      <c r="V1783" s="300" t="e">
        <f>IF(C1783="",NA(),MATCH($B1783&amp;$C1783,'Smelter Look-up'!$J:$J,0))</f>
        <v>#N/A</v>
      </c>
      <c r="W1783" s="301"/>
      <c r="X1783" s="301">
        <f t="shared" ca="1" si="85"/>
        <v>0</v>
      </c>
      <c r="Y1783" s="301"/>
      <c r="Z1783" s="301"/>
      <c r="AB1783" s="303" t="str">
        <f t="shared" si="86"/>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4"/>
        <v/>
      </c>
      <c r="T1784" s="264" t="str">
        <f ca="1">IF(B1784="","",IF(ISERROR(MATCH($J1784,SorP!$B$1:$B$6230,0)),"",INDIRECT("'SorP'!$A$"&amp;MATCH($J1784,SorP!$B$1:$B$6230,0))))</f>
        <v/>
      </c>
      <c r="U1784" s="299"/>
      <c r="V1784" s="300" t="e">
        <f>IF(C1784="",NA(),MATCH($B1784&amp;$C1784,'Smelter Look-up'!$J:$J,0))</f>
        <v>#N/A</v>
      </c>
      <c r="W1784" s="301"/>
      <c r="X1784" s="301">
        <f t="shared" ca="1" si="85"/>
        <v>0</v>
      </c>
      <c r="Y1784" s="301"/>
      <c r="Z1784" s="301"/>
      <c r="AB1784" s="303" t="str">
        <f t="shared" si="86"/>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4"/>
        <v/>
      </c>
      <c r="T1785" s="264" t="str">
        <f ca="1">IF(B1785="","",IF(ISERROR(MATCH($J1785,SorP!$B$1:$B$6230,0)),"",INDIRECT("'SorP'!$A$"&amp;MATCH($J1785,SorP!$B$1:$B$6230,0))))</f>
        <v/>
      </c>
      <c r="U1785" s="299"/>
      <c r="V1785" s="300" t="e">
        <f>IF(C1785="",NA(),MATCH($B1785&amp;$C1785,'Smelter Look-up'!$J:$J,0))</f>
        <v>#N/A</v>
      </c>
      <c r="W1785" s="301"/>
      <c r="X1785" s="301">
        <f t="shared" ca="1" si="85"/>
        <v>0</v>
      </c>
      <c r="Y1785" s="301"/>
      <c r="Z1785" s="301"/>
      <c r="AB1785" s="303" t="str">
        <f t="shared" si="86"/>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4"/>
        <v/>
      </c>
      <c r="T1786" s="264" t="str">
        <f ca="1">IF(B1786="","",IF(ISERROR(MATCH($J1786,SorP!$B$1:$B$6230,0)),"",INDIRECT("'SorP'!$A$"&amp;MATCH($J1786,SorP!$B$1:$B$6230,0))))</f>
        <v/>
      </c>
      <c r="U1786" s="299"/>
      <c r="V1786" s="300" t="e">
        <f>IF(C1786="",NA(),MATCH($B1786&amp;$C1786,'Smelter Look-up'!$J:$J,0))</f>
        <v>#N/A</v>
      </c>
      <c r="W1786" s="301"/>
      <c r="X1786" s="301">
        <f t="shared" ca="1" si="85"/>
        <v>0</v>
      </c>
      <c r="Y1786" s="301"/>
      <c r="Z1786" s="301"/>
      <c r="AB1786" s="303" t="str">
        <f t="shared" si="86"/>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4"/>
        <v/>
      </c>
      <c r="T1787" s="264" t="str">
        <f ca="1">IF(B1787="","",IF(ISERROR(MATCH($J1787,SorP!$B$1:$B$6230,0)),"",INDIRECT("'SorP'!$A$"&amp;MATCH($J1787,SorP!$B$1:$B$6230,0))))</f>
        <v/>
      </c>
      <c r="U1787" s="299"/>
      <c r="V1787" s="300" t="e">
        <f>IF(C1787="",NA(),MATCH($B1787&amp;$C1787,'Smelter Look-up'!$J:$J,0))</f>
        <v>#N/A</v>
      </c>
      <c r="W1787" s="301"/>
      <c r="X1787" s="301">
        <f t="shared" ca="1" si="85"/>
        <v>0</v>
      </c>
      <c r="Y1787" s="301"/>
      <c r="Z1787" s="301"/>
      <c r="AB1787" s="303" t="str">
        <f t="shared" si="86"/>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4"/>
        <v/>
      </c>
      <c r="T1788" s="264" t="str">
        <f ca="1">IF(B1788="","",IF(ISERROR(MATCH($J1788,SorP!$B$1:$B$6230,0)),"",INDIRECT("'SorP'!$A$"&amp;MATCH($J1788,SorP!$B$1:$B$6230,0))))</f>
        <v/>
      </c>
      <c r="U1788" s="299"/>
      <c r="V1788" s="300" t="e">
        <f>IF(C1788="",NA(),MATCH($B1788&amp;$C1788,'Smelter Look-up'!$J:$J,0))</f>
        <v>#N/A</v>
      </c>
      <c r="W1788" s="301"/>
      <c r="X1788" s="301">
        <f t="shared" ca="1" si="85"/>
        <v>0</v>
      </c>
      <c r="Y1788" s="301"/>
      <c r="Z1788" s="301"/>
      <c r="AB1788" s="303" t="str">
        <f t="shared" si="86"/>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4"/>
        <v/>
      </c>
      <c r="T1789" s="264" t="str">
        <f ca="1">IF(B1789="","",IF(ISERROR(MATCH($J1789,SorP!$B$1:$B$6230,0)),"",INDIRECT("'SorP'!$A$"&amp;MATCH($J1789,SorP!$B$1:$B$6230,0))))</f>
        <v/>
      </c>
      <c r="U1789" s="299"/>
      <c r="V1789" s="300" t="e">
        <f>IF(C1789="",NA(),MATCH($B1789&amp;$C1789,'Smelter Look-up'!$J:$J,0))</f>
        <v>#N/A</v>
      </c>
      <c r="W1789" s="301"/>
      <c r="X1789" s="301">
        <f t="shared" ca="1" si="85"/>
        <v>0</v>
      </c>
      <c r="Y1789" s="301"/>
      <c r="Z1789" s="301"/>
      <c r="AB1789" s="303" t="str">
        <f t="shared" si="86"/>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4"/>
        <v/>
      </c>
      <c r="T1790" s="264" t="str">
        <f ca="1">IF(B1790="","",IF(ISERROR(MATCH($J1790,SorP!$B$1:$B$6230,0)),"",INDIRECT("'SorP'!$A$"&amp;MATCH($J1790,SorP!$B$1:$B$6230,0))))</f>
        <v/>
      </c>
      <c r="U1790" s="299"/>
      <c r="V1790" s="300" t="e">
        <f>IF(C1790="",NA(),MATCH($B1790&amp;$C1790,'Smelter Look-up'!$J:$J,0))</f>
        <v>#N/A</v>
      </c>
      <c r="W1790" s="301"/>
      <c r="X1790" s="301">
        <f t="shared" ca="1" si="85"/>
        <v>0</v>
      </c>
      <c r="Y1790" s="301"/>
      <c r="Z1790" s="301"/>
      <c r="AB1790" s="303" t="str">
        <f t="shared" si="86"/>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4"/>
        <v/>
      </c>
      <c r="T1791" s="264" t="str">
        <f ca="1">IF(B1791="","",IF(ISERROR(MATCH($J1791,SorP!$B$1:$B$6230,0)),"",INDIRECT("'SorP'!$A$"&amp;MATCH($J1791,SorP!$B$1:$B$6230,0))))</f>
        <v/>
      </c>
      <c r="U1791" s="299"/>
      <c r="V1791" s="300" t="e">
        <f>IF(C1791="",NA(),MATCH($B1791&amp;$C1791,'Smelter Look-up'!$J:$J,0))</f>
        <v>#N/A</v>
      </c>
      <c r="W1791" s="301"/>
      <c r="X1791" s="301">
        <f t="shared" ca="1" si="85"/>
        <v>0</v>
      </c>
      <c r="Y1791" s="301"/>
      <c r="Z1791" s="301"/>
      <c r="AB1791" s="303" t="str">
        <f t="shared" si="86"/>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4"/>
        <v/>
      </c>
      <c r="T1792" s="264" t="str">
        <f ca="1">IF(B1792="","",IF(ISERROR(MATCH($J1792,SorP!$B$1:$B$6230,0)),"",INDIRECT("'SorP'!$A$"&amp;MATCH($J1792,SorP!$B$1:$B$6230,0))))</f>
        <v/>
      </c>
      <c r="U1792" s="299"/>
      <c r="V1792" s="300" t="e">
        <f>IF(C1792="",NA(),MATCH($B1792&amp;$C1792,'Smelter Look-up'!$J:$J,0))</f>
        <v>#N/A</v>
      </c>
      <c r="W1792" s="301"/>
      <c r="X1792" s="301">
        <f t="shared" ca="1" si="85"/>
        <v>0</v>
      </c>
      <c r="Y1792" s="301"/>
      <c r="Z1792" s="301"/>
      <c r="AB1792" s="303" t="str">
        <f t="shared" si="86"/>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4"/>
        <v/>
      </c>
      <c r="T1793" s="264" t="str">
        <f ca="1">IF(B1793="","",IF(ISERROR(MATCH($J1793,SorP!$B$1:$B$6230,0)),"",INDIRECT("'SorP'!$A$"&amp;MATCH($J1793,SorP!$B$1:$B$6230,0))))</f>
        <v/>
      </c>
      <c r="U1793" s="299"/>
      <c r="V1793" s="300" t="e">
        <f>IF(C1793="",NA(),MATCH($B1793&amp;$C1793,'Smelter Look-up'!$J:$J,0))</f>
        <v>#N/A</v>
      </c>
      <c r="W1793" s="301"/>
      <c r="X1793" s="301">
        <f t="shared" ca="1" si="85"/>
        <v>0</v>
      </c>
      <c r="Y1793" s="301"/>
      <c r="Z1793" s="301"/>
      <c r="AB1793" s="303" t="str">
        <f t="shared" si="86"/>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4"/>
        <v/>
      </c>
      <c r="T1794" s="264" t="str">
        <f ca="1">IF(B1794="","",IF(ISERROR(MATCH($J1794,SorP!$B$1:$B$6230,0)),"",INDIRECT("'SorP'!$A$"&amp;MATCH($J1794,SorP!$B$1:$B$6230,0))))</f>
        <v/>
      </c>
      <c r="U1794" s="299"/>
      <c r="V1794" s="300" t="e">
        <f>IF(C1794="",NA(),MATCH($B1794&amp;$C1794,'Smelter Look-up'!$J:$J,0))</f>
        <v>#N/A</v>
      </c>
      <c r="W1794" s="301"/>
      <c r="X1794" s="301">
        <f t="shared" ca="1" si="85"/>
        <v>0</v>
      </c>
      <c r="Y1794" s="301"/>
      <c r="Z1794" s="301"/>
      <c r="AB1794" s="303" t="str">
        <f t="shared" si="86"/>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4"/>
        <v/>
      </c>
      <c r="T1795" s="264" t="str">
        <f ca="1">IF(B1795="","",IF(ISERROR(MATCH($J1795,SorP!$B$1:$B$6230,0)),"",INDIRECT("'SorP'!$A$"&amp;MATCH($J1795,SorP!$B$1:$B$6230,0))))</f>
        <v/>
      </c>
      <c r="U1795" s="299"/>
      <c r="V1795" s="300" t="e">
        <f>IF(C1795="",NA(),MATCH($B1795&amp;$C1795,'Smelter Look-up'!$J:$J,0))</f>
        <v>#N/A</v>
      </c>
      <c r="W1795" s="301"/>
      <c r="X1795" s="301">
        <f t="shared" ca="1" si="85"/>
        <v>0</v>
      </c>
      <c r="Y1795" s="301"/>
      <c r="Z1795" s="301"/>
      <c r="AB1795" s="303" t="str">
        <f t="shared" si="86"/>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4"/>
        <v/>
      </c>
      <c r="T1796" s="264" t="str">
        <f ca="1">IF(B1796="","",IF(ISERROR(MATCH($J1796,SorP!$B$1:$B$6230,0)),"",INDIRECT("'SorP'!$A$"&amp;MATCH($J1796,SorP!$B$1:$B$6230,0))))</f>
        <v/>
      </c>
      <c r="U1796" s="299"/>
      <c r="V1796" s="300" t="e">
        <f>IF(C1796="",NA(),MATCH($B1796&amp;$C1796,'Smelter Look-up'!$J:$J,0))</f>
        <v>#N/A</v>
      </c>
      <c r="W1796" s="301"/>
      <c r="X1796" s="301">
        <f t="shared" ca="1" si="85"/>
        <v>0</v>
      </c>
      <c r="Y1796" s="301"/>
      <c r="Z1796" s="301"/>
      <c r="AB1796" s="303" t="str">
        <f t="shared" si="86"/>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4"/>
        <v/>
      </c>
      <c r="T1797" s="264" t="str">
        <f ca="1">IF(B1797="","",IF(ISERROR(MATCH($J1797,SorP!$B$1:$B$6230,0)),"",INDIRECT("'SorP'!$A$"&amp;MATCH($J1797,SorP!$B$1:$B$6230,0))))</f>
        <v/>
      </c>
      <c r="U1797" s="299"/>
      <c r="V1797" s="300" t="e">
        <f>IF(C1797="",NA(),MATCH($B1797&amp;$C1797,'Smelter Look-up'!$J:$J,0))</f>
        <v>#N/A</v>
      </c>
      <c r="W1797" s="301"/>
      <c r="X1797" s="301">
        <f t="shared" ca="1" si="85"/>
        <v>0</v>
      </c>
      <c r="Y1797" s="301"/>
      <c r="Z1797" s="301"/>
      <c r="AB1797" s="303" t="str">
        <f t="shared" si="86"/>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7">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8">IF(AND(C1798="Smelter not listed",OR(LEN(D1798)=0,LEN(E1798)=0)),1,0)</f>
        <v>0</v>
      </c>
      <c r="Y1798" s="301"/>
      <c r="Z1798" s="301"/>
      <c r="AB1798" s="303" t="str">
        <f t="shared" ref="AB1798:AB1861" si="89">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7"/>
        <v/>
      </c>
      <c r="T1799" s="264" t="str">
        <f ca="1">IF(B1799="","",IF(ISERROR(MATCH($J1799,SorP!$B$1:$B$6230,0)),"",INDIRECT("'SorP'!$A$"&amp;MATCH($J1799,SorP!$B$1:$B$6230,0))))</f>
        <v/>
      </c>
      <c r="U1799" s="299"/>
      <c r="V1799" s="300" t="e">
        <f>IF(C1799="",NA(),MATCH($B1799&amp;$C1799,'Smelter Look-up'!$J:$J,0))</f>
        <v>#N/A</v>
      </c>
      <c r="W1799" s="301"/>
      <c r="X1799" s="301">
        <f t="shared" ca="1" si="88"/>
        <v>0</v>
      </c>
      <c r="Y1799" s="301"/>
      <c r="Z1799" s="301"/>
      <c r="AB1799" s="303" t="str">
        <f t="shared" si="89"/>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7"/>
        <v/>
      </c>
      <c r="T1800" s="264" t="str">
        <f ca="1">IF(B1800="","",IF(ISERROR(MATCH($J1800,SorP!$B$1:$B$6230,0)),"",INDIRECT("'SorP'!$A$"&amp;MATCH($J1800,SorP!$B$1:$B$6230,0))))</f>
        <v/>
      </c>
      <c r="U1800" s="299"/>
      <c r="V1800" s="300" t="e">
        <f>IF(C1800="",NA(),MATCH($B1800&amp;$C1800,'Smelter Look-up'!$J:$J,0))</f>
        <v>#N/A</v>
      </c>
      <c r="W1800" s="301"/>
      <c r="X1800" s="301">
        <f t="shared" ca="1" si="88"/>
        <v>0</v>
      </c>
      <c r="Y1800" s="301"/>
      <c r="Z1800" s="301"/>
      <c r="AB1800" s="303" t="str">
        <f t="shared" si="89"/>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7"/>
        <v/>
      </c>
      <c r="T1801" s="264" t="str">
        <f ca="1">IF(B1801="","",IF(ISERROR(MATCH($J1801,SorP!$B$1:$B$6230,0)),"",INDIRECT("'SorP'!$A$"&amp;MATCH($J1801,SorP!$B$1:$B$6230,0))))</f>
        <v/>
      </c>
      <c r="U1801" s="299"/>
      <c r="V1801" s="300" t="e">
        <f>IF(C1801="",NA(),MATCH($B1801&amp;$C1801,'Smelter Look-up'!$J:$J,0))</f>
        <v>#N/A</v>
      </c>
      <c r="W1801" s="301"/>
      <c r="X1801" s="301">
        <f t="shared" ca="1" si="88"/>
        <v>0</v>
      </c>
      <c r="Y1801" s="301"/>
      <c r="Z1801" s="301"/>
      <c r="AB1801" s="303" t="str">
        <f t="shared" si="89"/>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7"/>
        <v/>
      </c>
      <c r="T1802" s="264" t="str">
        <f ca="1">IF(B1802="","",IF(ISERROR(MATCH($J1802,SorP!$B$1:$B$6230,0)),"",INDIRECT("'SorP'!$A$"&amp;MATCH($J1802,SorP!$B$1:$B$6230,0))))</f>
        <v/>
      </c>
      <c r="U1802" s="299"/>
      <c r="V1802" s="300" t="e">
        <f>IF(C1802="",NA(),MATCH($B1802&amp;$C1802,'Smelter Look-up'!$J:$J,0))</f>
        <v>#N/A</v>
      </c>
      <c r="W1802" s="301"/>
      <c r="X1802" s="301">
        <f t="shared" ca="1" si="88"/>
        <v>0</v>
      </c>
      <c r="Y1802" s="301"/>
      <c r="Z1802" s="301"/>
      <c r="AB1802" s="303" t="str">
        <f t="shared" si="89"/>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7"/>
        <v/>
      </c>
      <c r="T1803" s="264" t="str">
        <f ca="1">IF(B1803="","",IF(ISERROR(MATCH($J1803,SorP!$B$1:$B$6230,0)),"",INDIRECT("'SorP'!$A$"&amp;MATCH($J1803,SorP!$B$1:$B$6230,0))))</f>
        <v/>
      </c>
      <c r="U1803" s="299"/>
      <c r="V1803" s="300" t="e">
        <f>IF(C1803="",NA(),MATCH($B1803&amp;$C1803,'Smelter Look-up'!$J:$J,0))</f>
        <v>#N/A</v>
      </c>
      <c r="W1803" s="301"/>
      <c r="X1803" s="301">
        <f t="shared" ca="1" si="88"/>
        <v>0</v>
      </c>
      <c r="Y1803" s="301"/>
      <c r="Z1803" s="301"/>
      <c r="AB1803" s="303" t="str">
        <f t="shared" si="89"/>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7"/>
        <v/>
      </c>
      <c r="T1804" s="264" t="str">
        <f ca="1">IF(B1804="","",IF(ISERROR(MATCH($J1804,SorP!$B$1:$B$6230,0)),"",INDIRECT("'SorP'!$A$"&amp;MATCH($J1804,SorP!$B$1:$B$6230,0))))</f>
        <v/>
      </c>
      <c r="U1804" s="299"/>
      <c r="V1804" s="300" t="e">
        <f>IF(C1804="",NA(),MATCH($B1804&amp;$C1804,'Smelter Look-up'!$J:$J,0))</f>
        <v>#N/A</v>
      </c>
      <c r="W1804" s="301"/>
      <c r="X1804" s="301">
        <f t="shared" ca="1" si="88"/>
        <v>0</v>
      </c>
      <c r="Y1804" s="301"/>
      <c r="Z1804" s="301"/>
      <c r="AB1804" s="303" t="str">
        <f t="shared" si="89"/>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7"/>
        <v/>
      </c>
      <c r="T1805" s="264" t="str">
        <f ca="1">IF(B1805="","",IF(ISERROR(MATCH($J1805,SorP!$B$1:$B$6230,0)),"",INDIRECT("'SorP'!$A$"&amp;MATCH($J1805,SorP!$B$1:$B$6230,0))))</f>
        <v/>
      </c>
      <c r="U1805" s="299"/>
      <c r="V1805" s="300" t="e">
        <f>IF(C1805="",NA(),MATCH($B1805&amp;$C1805,'Smelter Look-up'!$J:$J,0))</f>
        <v>#N/A</v>
      </c>
      <c r="W1805" s="301"/>
      <c r="X1805" s="301">
        <f t="shared" ca="1" si="88"/>
        <v>0</v>
      </c>
      <c r="Y1805" s="301"/>
      <c r="Z1805" s="301"/>
      <c r="AB1805" s="303" t="str">
        <f t="shared" si="89"/>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7"/>
        <v/>
      </c>
      <c r="T1806" s="264" t="str">
        <f ca="1">IF(B1806="","",IF(ISERROR(MATCH($J1806,SorP!$B$1:$B$6230,0)),"",INDIRECT("'SorP'!$A$"&amp;MATCH($J1806,SorP!$B$1:$B$6230,0))))</f>
        <v/>
      </c>
      <c r="U1806" s="299"/>
      <c r="V1806" s="300" t="e">
        <f>IF(C1806="",NA(),MATCH($B1806&amp;$C1806,'Smelter Look-up'!$J:$J,0))</f>
        <v>#N/A</v>
      </c>
      <c r="W1806" s="301"/>
      <c r="X1806" s="301">
        <f t="shared" ca="1" si="88"/>
        <v>0</v>
      </c>
      <c r="Y1806" s="301"/>
      <c r="Z1806" s="301"/>
      <c r="AB1806" s="303" t="str">
        <f t="shared" si="89"/>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7"/>
        <v/>
      </c>
      <c r="T1807" s="264" t="str">
        <f ca="1">IF(B1807="","",IF(ISERROR(MATCH($J1807,SorP!$B$1:$B$6230,0)),"",INDIRECT("'SorP'!$A$"&amp;MATCH($J1807,SorP!$B$1:$B$6230,0))))</f>
        <v/>
      </c>
      <c r="U1807" s="299"/>
      <c r="V1807" s="300" t="e">
        <f>IF(C1807="",NA(),MATCH($B1807&amp;$C1807,'Smelter Look-up'!$J:$J,0))</f>
        <v>#N/A</v>
      </c>
      <c r="W1807" s="301"/>
      <c r="X1807" s="301">
        <f t="shared" ca="1" si="88"/>
        <v>0</v>
      </c>
      <c r="Y1807" s="301"/>
      <c r="Z1807" s="301"/>
      <c r="AB1807" s="303" t="str">
        <f t="shared" si="89"/>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7"/>
        <v/>
      </c>
      <c r="T1808" s="264" t="str">
        <f ca="1">IF(B1808="","",IF(ISERROR(MATCH($J1808,SorP!$B$1:$B$6230,0)),"",INDIRECT("'SorP'!$A$"&amp;MATCH($J1808,SorP!$B$1:$B$6230,0))))</f>
        <v/>
      </c>
      <c r="U1808" s="299"/>
      <c r="V1808" s="300" t="e">
        <f>IF(C1808="",NA(),MATCH($B1808&amp;$C1808,'Smelter Look-up'!$J:$J,0))</f>
        <v>#N/A</v>
      </c>
      <c r="W1808" s="301"/>
      <c r="X1808" s="301">
        <f t="shared" ca="1" si="88"/>
        <v>0</v>
      </c>
      <c r="Y1808" s="301"/>
      <c r="Z1808" s="301"/>
      <c r="AB1808" s="303" t="str">
        <f t="shared" si="89"/>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7"/>
        <v/>
      </c>
      <c r="T1809" s="264" t="str">
        <f ca="1">IF(B1809="","",IF(ISERROR(MATCH($J1809,SorP!$B$1:$B$6230,0)),"",INDIRECT("'SorP'!$A$"&amp;MATCH($J1809,SorP!$B$1:$B$6230,0))))</f>
        <v/>
      </c>
      <c r="U1809" s="299"/>
      <c r="V1809" s="300" t="e">
        <f>IF(C1809="",NA(),MATCH($B1809&amp;$C1809,'Smelter Look-up'!$J:$J,0))</f>
        <v>#N/A</v>
      </c>
      <c r="W1809" s="301"/>
      <c r="X1809" s="301">
        <f t="shared" ca="1" si="88"/>
        <v>0</v>
      </c>
      <c r="Y1809" s="301"/>
      <c r="Z1809" s="301"/>
      <c r="AB1809" s="303" t="str">
        <f t="shared" si="89"/>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7"/>
        <v/>
      </c>
      <c r="T1810" s="264" t="str">
        <f ca="1">IF(B1810="","",IF(ISERROR(MATCH($J1810,SorP!$B$1:$B$6230,0)),"",INDIRECT("'SorP'!$A$"&amp;MATCH($J1810,SorP!$B$1:$B$6230,0))))</f>
        <v/>
      </c>
      <c r="U1810" s="299"/>
      <c r="V1810" s="300" t="e">
        <f>IF(C1810="",NA(),MATCH($B1810&amp;$C1810,'Smelter Look-up'!$J:$J,0))</f>
        <v>#N/A</v>
      </c>
      <c r="W1810" s="301"/>
      <c r="X1810" s="301">
        <f t="shared" ca="1" si="88"/>
        <v>0</v>
      </c>
      <c r="Y1810" s="301"/>
      <c r="Z1810" s="301"/>
      <c r="AB1810" s="303" t="str">
        <f t="shared" si="89"/>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7"/>
        <v/>
      </c>
      <c r="T1811" s="264" t="str">
        <f ca="1">IF(B1811="","",IF(ISERROR(MATCH($J1811,SorP!$B$1:$B$6230,0)),"",INDIRECT("'SorP'!$A$"&amp;MATCH($J1811,SorP!$B$1:$B$6230,0))))</f>
        <v/>
      </c>
      <c r="U1811" s="299"/>
      <c r="V1811" s="300" t="e">
        <f>IF(C1811="",NA(),MATCH($B1811&amp;$C1811,'Smelter Look-up'!$J:$J,0))</f>
        <v>#N/A</v>
      </c>
      <c r="W1811" s="301"/>
      <c r="X1811" s="301">
        <f t="shared" ca="1" si="88"/>
        <v>0</v>
      </c>
      <c r="Y1811" s="301"/>
      <c r="Z1811" s="301"/>
      <c r="AB1811" s="303" t="str">
        <f t="shared" si="89"/>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7"/>
        <v/>
      </c>
      <c r="T1812" s="264" t="str">
        <f ca="1">IF(B1812="","",IF(ISERROR(MATCH($J1812,SorP!$B$1:$B$6230,0)),"",INDIRECT("'SorP'!$A$"&amp;MATCH($J1812,SorP!$B$1:$B$6230,0))))</f>
        <v/>
      </c>
      <c r="U1812" s="299"/>
      <c r="V1812" s="300" t="e">
        <f>IF(C1812="",NA(),MATCH($B1812&amp;$C1812,'Smelter Look-up'!$J:$J,0))</f>
        <v>#N/A</v>
      </c>
      <c r="W1812" s="301"/>
      <c r="X1812" s="301">
        <f t="shared" ca="1" si="88"/>
        <v>0</v>
      </c>
      <c r="Y1812" s="301"/>
      <c r="Z1812" s="301"/>
      <c r="AB1812" s="303" t="str">
        <f t="shared" si="89"/>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7"/>
        <v/>
      </c>
      <c r="T1813" s="264" t="str">
        <f ca="1">IF(B1813="","",IF(ISERROR(MATCH($J1813,SorP!$B$1:$B$6230,0)),"",INDIRECT("'SorP'!$A$"&amp;MATCH($J1813,SorP!$B$1:$B$6230,0))))</f>
        <v/>
      </c>
      <c r="U1813" s="299"/>
      <c r="V1813" s="300" t="e">
        <f>IF(C1813="",NA(),MATCH($B1813&amp;$C1813,'Smelter Look-up'!$J:$J,0))</f>
        <v>#N/A</v>
      </c>
      <c r="W1813" s="301"/>
      <c r="X1813" s="301">
        <f t="shared" ca="1" si="88"/>
        <v>0</v>
      </c>
      <c r="Y1813" s="301"/>
      <c r="Z1813" s="301"/>
      <c r="AB1813" s="303" t="str">
        <f t="shared" si="89"/>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7"/>
        <v/>
      </c>
      <c r="T1814" s="264" t="str">
        <f ca="1">IF(B1814="","",IF(ISERROR(MATCH($J1814,SorP!$B$1:$B$6230,0)),"",INDIRECT("'SorP'!$A$"&amp;MATCH($J1814,SorP!$B$1:$B$6230,0))))</f>
        <v/>
      </c>
      <c r="U1814" s="299"/>
      <c r="V1814" s="300" t="e">
        <f>IF(C1814="",NA(),MATCH($B1814&amp;$C1814,'Smelter Look-up'!$J:$J,0))</f>
        <v>#N/A</v>
      </c>
      <c r="W1814" s="301"/>
      <c r="X1814" s="301">
        <f t="shared" ca="1" si="88"/>
        <v>0</v>
      </c>
      <c r="Y1814" s="301"/>
      <c r="Z1814" s="301"/>
      <c r="AB1814" s="303" t="str">
        <f t="shared" si="89"/>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7"/>
        <v/>
      </c>
      <c r="T1815" s="264" t="str">
        <f ca="1">IF(B1815="","",IF(ISERROR(MATCH($J1815,SorP!$B$1:$B$6230,0)),"",INDIRECT("'SorP'!$A$"&amp;MATCH($J1815,SorP!$B$1:$B$6230,0))))</f>
        <v/>
      </c>
      <c r="U1815" s="299"/>
      <c r="V1815" s="300" t="e">
        <f>IF(C1815="",NA(),MATCH($B1815&amp;$C1815,'Smelter Look-up'!$J:$J,0))</f>
        <v>#N/A</v>
      </c>
      <c r="W1815" s="301"/>
      <c r="X1815" s="301">
        <f t="shared" ca="1" si="88"/>
        <v>0</v>
      </c>
      <c r="Y1815" s="301"/>
      <c r="Z1815" s="301"/>
      <c r="AB1815" s="303" t="str">
        <f t="shared" si="89"/>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7"/>
        <v/>
      </c>
      <c r="T1816" s="264" t="str">
        <f ca="1">IF(B1816="","",IF(ISERROR(MATCH($J1816,SorP!$B$1:$B$6230,0)),"",INDIRECT("'SorP'!$A$"&amp;MATCH($J1816,SorP!$B$1:$B$6230,0))))</f>
        <v/>
      </c>
      <c r="U1816" s="299"/>
      <c r="V1816" s="300" t="e">
        <f>IF(C1816="",NA(),MATCH($B1816&amp;$C1816,'Smelter Look-up'!$J:$J,0))</f>
        <v>#N/A</v>
      </c>
      <c r="W1816" s="301"/>
      <c r="X1816" s="301">
        <f t="shared" ca="1" si="88"/>
        <v>0</v>
      </c>
      <c r="Y1816" s="301"/>
      <c r="Z1816" s="301"/>
      <c r="AB1816" s="303" t="str">
        <f t="shared" si="89"/>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7"/>
        <v/>
      </c>
      <c r="T1817" s="264" t="str">
        <f ca="1">IF(B1817="","",IF(ISERROR(MATCH($J1817,SorP!$B$1:$B$6230,0)),"",INDIRECT("'SorP'!$A$"&amp;MATCH($J1817,SorP!$B$1:$B$6230,0))))</f>
        <v/>
      </c>
      <c r="U1817" s="299"/>
      <c r="V1817" s="300" t="e">
        <f>IF(C1817="",NA(),MATCH($B1817&amp;$C1817,'Smelter Look-up'!$J:$J,0))</f>
        <v>#N/A</v>
      </c>
      <c r="W1817" s="301"/>
      <c r="X1817" s="301">
        <f t="shared" ca="1" si="88"/>
        <v>0</v>
      </c>
      <c r="Y1817" s="301"/>
      <c r="Z1817" s="301"/>
      <c r="AB1817" s="303" t="str">
        <f t="shared" si="89"/>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7"/>
        <v/>
      </c>
      <c r="T1818" s="264" t="str">
        <f ca="1">IF(B1818="","",IF(ISERROR(MATCH($J1818,SorP!$B$1:$B$6230,0)),"",INDIRECT("'SorP'!$A$"&amp;MATCH($J1818,SorP!$B$1:$B$6230,0))))</f>
        <v/>
      </c>
      <c r="U1818" s="299"/>
      <c r="V1818" s="300" t="e">
        <f>IF(C1818="",NA(),MATCH($B1818&amp;$C1818,'Smelter Look-up'!$J:$J,0))</f>
        <v>#N/A</v>
      </c>
      <c r="W1818" s="301"/>
      <c r="X1818" s="301">
        <f t="shared" ca="1" si="88"/>
        <v>0</v>
      </c>
      <c r="Y1818" s="301"/>
      <c r="Z1818" s="301"/>
      <c r="AB1818" s="303" t="str">
        <f t="shared" si="89"/>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7"/>
        <v/>
      </c>
      <c r="T1819" s="264" t="str">
        <f ca="1">IF(B1819="","",IF(ISERROR(MATCH($J1819,SorP!$B$1:$B$6230,0)),"",INDIRECT("'SorP'!$A$"&amp;MATCH($J1819,SorP!$B$1:$B$6230,0))))</f>
        <v/>
      </c>
      <c r="U1819" s="299"/>
      <c r="V1819" s="300" t="e">
        <f>IF(C1819="",NA(),MATCH($B1819&amp;$C1819,'Smelter Look-up'!$J:$J,0))</f>
        <v>#N/A</v>
      </c>
      <c r="W1819" s="301"/>
      <c r="X1819" s="301">
        <f t="shared" ca="1" si="88"/>
        <v>0</v>
      </c>
      <c r="Y1819" s="301"/>
      <c r="Z1819" s="301"/>
      <c r="AB1819" s="303" t="str">
        <f t="shared" si="89"/>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7"/>
        <v/>
      </c>
      <c r="T1820" s="264" t="str">
        <f ca="1">IF(B1820="","",IF(ISERROR(MATCH($J1820,SorP!$B$1:$B$6230,0)),"",INDIRECT("'SorP'!$A$"&amp;MATCH($J1820,SorP!$B$1:$B$6230,0))))</f>
        <v/>
      </c>
      <c r="U1820" s="299"/>
      <c r="V1820" s="300" t="e">
        <f>IF(C1820="",NA(),MATCH($B1820&amp;$C1820,'Smelter Look-up'!$J:$J,0))</f>
        <v>#N/A</v>
      </c>
      <c r="W1820" s="301"/>
      <c r="X1820" s="301">
        <f t="shared" ca="1" si="88"/>
        <v>0</v>
      </c>
      <c r="Y1820" s="301"/>
      <c r="Z1820" s="301"/>
      <c r="AB1820" s="303" t="str">
        <f t="shared" si="89"/>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7"/>
        <v/>
      </c>
      <c r="T1821" s="264" t="str">
        <f ca="1">IF(B1821="","",IF(ISERROR(MATCH($J1821,SorP!$B$1:$B$6230,0)),"",INDIRECT("'SorP'!$A$"&amp;MATCH($J1821,SorP!$B$1:$B$6230,0))))</f>
        <v/>
      </c>
      <c r="U1821" s="299"/>
      <c r="V1821" s="300" t="e">
        <f>IF(C1821="",NA(),MATCH($B1821&amp;$C1821,'Smelter Look-up'!$J:$J,0))</f>
        <v>#N/A</v>
      </c>
      <c r="W1821" s="301"/>
      <c r="X1821" s="301">
        <f t="shared" ca="1" si="88"/>
        <v>0</v>
      </c>
      <c r="Y1821" s="301"/>
      <c r="Z1821" s="301"/>
      <c r="AB1821" s="303" t="str">
        <f t="shared" si="89"/>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7"/>
        <v/>
      </c>
      <c r="T1822" s="264" t="str">
        <f ca="1">IF(B1822="","",IF(ISERROR(MATCH($J1822,SorP!$B$1:$B$6230,0)),"",INDIRECT("'SorP'!$A$"&amp;MATCH($J1822,SorP!$B$1:$B$6230,0))))</f>
        <v/>
      </c>
      <c r="U1822" s="299"/>
      <c r="V1822" s="300" t="e">
        <f>IF(C1822="",NA(),MATCH($B1822&amp;$C1822,'Smelter Look-up'!$J:$J,0))</f>
        <v>#N/A</v>
      </c>
      <c r="W1822" s="301"/>
      <c r="X1822" s="301">
        <f t="shared" ca="1" si="88"/>
        <v>0</v>
      </c>
      <c r="Y1822" s="301"/>
      <c r="Z1822" s="301"/>
      <c r="AB1822" s="303" t="str">
        <f t="shared" si="89"/>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7"/>
        <v/>
      </c>
      <c r="T1823" s="264" t="str">
        <f ca="1">IF(B1823="","",IF(ISERROR(MATCH($J1823,SorP!$B$1:$B$6230,0)),"",INDIRECT("'SorP'!$A$"&amp;MATCH($J1823,SorP!$B$1:$B$6230,0))))</f>
        <v/>
      </c>
      <c r="U1823" s="299"/>
      <c r="V1823" s="300" t="e">
        <f>IF(C1823="",NA(),MATCH($B1823&amp;$C1823,'Smelter Look-up'!$J:$J,0))</f>
        <v>#N/A</v>
      </c>
      <c r="W1823" s="301"/>
      <c r="X1823" s="301">
        <f t="shared" ca="1" si="88"/>
        <v>0</v>
      </c>
      <c r="Y1823" s="301"/>
      <c r="Z1823" s="301"/>
      <c r="AB1823" s="303" t="str">
        <f t="shared" si="89"/>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7"/>
        <v/>
      </c>
      <c r="T1824" s="264" t="str">
        <f ca="1">IF(B1824="","",IF(ISERROR(MATCH($J1824,SorP!$B$1:$B$6230,0)),"",INDIRECT("'SorP'!$A$"&amp;MATCH($J1824,SorP!$B$1:$B$6230,0))))</f>
        <v/>
      </c>
      <c r="U1824" s="299"/>
      <c r="V1824" s="300" t="e">
        <f>IF(C1824="",NA(),MATCH($B1824&amp;$C1824,'Smelter Look-up'!$J:$J,0))</f>
        <v>#N/A</v>
      </c>
      <c r="W1824" s="301"/>
      <c r="X1824" s="301">
        <f t="shared" ca="1" si="88"/>
        <v>0</v>
      </c>
      <c r="Y1824" s="301"/>
      <c r="Z1824" s="301"/>
      <c r="AB1824" s="303" t="str">
        <f t="shared" si="89"/>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7"/>
        <v/>
      </c>
      <c r="T1825" s="264" t="str">
        <f ca="1">IF(B1825="","",IF(ISERROR(MATCH($J1825,SorP!$B$1:$B$6230,0)),"",INDIRECT("'SorP'!$A$"&amp;MATCH($J1825,SorP!$B$1:$B$6230,0))))</f>
        <v/>
      </c>
      <c r="U1825" s="299"/>
      <c r="V1825" s="300" t="e">
        <f>IF(C1825="",NA(),MATCH($B1825&amp;$C1825,'Smelter Look-up'!$J:$J,0))</f>
        <v>#N/A</v>
      </c>
      <c r="W1825" s="301"/>
      <c r="X1825" s="301">
        <f t="shared" ca="1" si="88"/>
        <v>0</v>
      </c>
      <c r="Y1825" s="301"/>
      <c r="Z1825" s="301"/>
      <c r="AB1825" s="303" t="str">
        <f t="shared" si="89"/>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7"/>
        <v/>
      </c>
      <c r="T1826" s="264" t="str">
        <f ca="1">IF(B1826="","",IF(ISERROR(MATCH($J1826,SorP!$B$1:$B$6230,0)),"",INDIRECT("'SorP'!$A$"&amp;MATCH($J1826,SorP!$B$1:$B$6230,0))))</f>
        <v/>
      </c>
      <c r="U1826" s="299"/>
      <c r="V1826" s="300" t="e">
        <f>IF(C1826="",NA(),MATCH($B1826&amp;$C1826,'Smelter Look-up'!$J:$J,0))</f>
        <v>#N/A</v>
      </c>
      <c r="W1826" s="301"/>
      <c r="X1826" s="301">
        <f t="shared" ca="1" si="88"/>
        <v>0</v>
      </c>
      <c r="Y1826" s="301"/>
      <c r="Z1826" s="301"/>
      <c r="AB1826" s="303" t="str">
        <f t="shared" si="89"/>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7"/>
        <v/>
      </c>
      <c r="T1827" s="264" t="str">
        <f ca="1">IF(B1827="","",IF(ISERROR(MATCH($J1827,SorP!$B$1:$B$6230,0)),"",INDIRECT("'SorP'!$A$"&amp;MATCH($J1827,SorP!$B$1:$B$6230,0))))</f>
        <v/>
      </c>
      <c r="U1827" s="299"/>
      <c r="V1827" s="300" t="e">
        <f>IF(C1827="",NA(),MATCH($B1827&amp;$C1827,'Smelter Look-up'!$J:$J,0))</f>
        <v>#N/A</v>
      </c>
      <c r="W1827" s="301"/>
      <c r="X1827" s="301">
        <f t="shared" ca="1" si="88"/>
        <v>0</v>
      </c>
      <c r="Y1827" s="301"/>
      <c r="Z1827" s="301"/>
      <c r="AB1827" s="303" t="str">
        <f t="shared" si="89"/>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7"/>
        <v/>
      </c>
      <c r="T1828" s="264" t="str">
        <f ca="1">IF(B1828="","",IF(ISERROR(MATCH($J1828,SorP!$B$1:$B$6230,0)),"",INDIRECT("'SorP'!$A$"&amp;MATCH($J1828,SorP!$B$1:$B$6230,0))))</f>
        <v/>
      </c>
      <c r="U1828" s="299"/>
      <c r="V1828" s="300" t="e">
        <f>IF(C1828="",NA(),MATCH($B1828&amp;$C1828,'Smelter Look-up'!$J:$J,0))</f>
        <v>#N/A</v>
      </c>
      <c r="W1828" s="301"/>
      <c r="X1828" s="301">
        <f t="shared" ca="1" si="88"/>
        <v>0</v>
      </c>
      <c r="Y1828" s="301"/>
      <c r="Z1828" s="301"/>
      <c r="AB1828" s="303" t="str">
        <f t="shared" si="89"/>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7"/>
        <v/>
      </c>
      <c r="T1829" s="264" t="str">
        <f ca="1">IF(B1829="","",IF(ISERROR(MATCH($J1829,SorP!$B$1:$B$6230,0)),"",INDIRECT("'SorP'!$A$"&amp;MATCH($J1829,SorP!$B$1:$B$6230,0))))</f>
        <v/>
      </c>
      <c r="U1829" s="299"/>
      <c r="V1829" s="300" t="e">
        <f>IF(C1829="",NA(),MATCH($B1829&amp;$C1829,'Smelter Look-up'!$J:$J,0))</f>
        <v>#N/A</v>
      </c>
      <c r="W1829" s="301"/>
      <c r="X1829" s="301">
        <f t="shared" ca="1" si="88"/>
        <v>0</v>
      </c>
      <c r="Y1829" s="301"/>
      <c r="Z1829" s="301"/>
      <c r="AB1829" s="303" t="str">
        <f t="shared" si="89"/>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7"/>
        <v/>
      </c>
      <c r="T1830" s="264" t="str">
        <f ca="1">IF(B1830="","",IF(ISERROR(MATCH($J1830,SorP!$B$1:$B$6230,0)),"",INDIRECT("'SorP'!$A$"&amp;MATCH($J1830,SorP!$B$1:$B$6230,0))))</f>
        <v/>
      </c>
      <c r="U1830" s="299"/>
      <c r="V1830" s="300" t="e">
        <f>IF(C1830="",NA(),MATCH($B1830&amp;$C1830,'Smelter Look-up'!$J:$J,0))</f>
        <v>#N/A</v>
      </c>
      <c r="W1830" s="301"/>
      <c r="X1830" s="301">
        <f t="shared" ca="1" si="88"/>
        <v>0</v>
      </c>
      <c r="Y1830" s="301"/>
      <c r="Z1830" s="301"/>
      <c r="AB1830" s="303" t="str">
        <f t="shared" si="89"/>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7"/>
        <v/>
      </c>
      <c r="T1831" s="264" t="str">
        <f ca="1">IF(B1831="","",IF(ISERROR(MATCH($J1831,SorP!$B$1:$B$6230,0)),"",INDIRECT("'SorP'!$A$"&amp;MATCH($J1831,SorP!$B$1:$B$6230,0))))</f>
        <v/>
      </c>
      <c r="U1831" s="299"/>
      <c r="V1831" s="300" t="e">
        <f>IF(C1831="",NA(),MATCH($B1831&amp;$C1831,'Smelter Look-up'!$J:$J,0))</f>
        <v>#N/A</v>
      </c>
      <c r="W1831" s="301"/>
      <c r="X1831" s="301">
        <f t="shared" ca="1" si="88"/>
        <v>0</v>
      </c>
      <c r="Y1831" s="301"/>
      <c r="Z1831" s="301"/>
      <c r="AB1831" s="303" t="str">
        <f t="shared" si="89"/>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7"/>
        <v/>
      </c>
      <c r="T1832" s="264" t="str">
        <f ca="1">IF(B1832="","",IF(ISERROR(MATCH($J1832,SorP!$B$1:$B$6230,0)),"",INDIRECT("'SorP'!$A$"&amp;MATCH($J1832,SorP!$B$1:$B$6230,0))))</f>
        <v/>
      </c>
      <c r="U1832" s="299"/>
      <c r="V1832" s="300" t="e">
        <f>IF(C1832="",NA(),MATCH($B1832&amp;$C1832,'Smelter Look-up'!$J:$J,0))</f>
        <v>#N/A</v>
      </c>
      <c r="W1832" s="301"/>
      <c r="X1832" s="301">
        <f t="shared" ca="1" si="88"/>
        <v>0</v>
      </c>
      <c r="Y1832" s="301"/>
      <c r="Z1832" s="301"/>
      <c r="AB1832" s="303" t="str">
        <f t="shared" si="89"/>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7"/>
        <v/>
      </c>
      <c r="T1833" s="264" t="str">
        <f ca="1">IF(B1833="","",IF(ISERROR(MATCH($J1833,SorP!$B$1:$B$6230,0)),"",INDIRECT("'SorP'!$A$"&amp;MATCH($J1833,SorP!$B$1:$B$6230,0))))</f>
        <v/>
      </c>
      <c r="U1833" s="299"/>
      <c r="V1833" s="300" t="e">
        <f>IF(C1833="",NA(),MATCH($B1833&amp;$C1833,'Smelter Look-up'!$J:$J,0))</f>
        <v>#N/A</v>
      </c>
      <c r="W1833" s="301"/>
      <c r="X1833" s="301">
        <f t="shared" ca="1" si="88"/>
        <v>0</v>
      </c>
      <c r="Y1833" s="301"/>
      <c r="Z1833" s="301"/>
      <c r="AB1833" s="303" t="str">
        <f t="shared" si="89"/>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7"/>
        <v/>
      </c>
      <c r="T1834" s="264" t="str">
        <f ca="1">IF(B1834="","",IF(ISERROR(MATCH($J1834,SorP!$B$1:$B$6230,0)),"",INDIRECT("'SorP'!$A$"&amp;MATCH($J1834,SorP!$B$1:$B$6230,0))))</f>
        <v/>
      </c>
      <c r="U1834" s="299"/>
      <c r="V1834" s="300" t="e">
        <f>IF(C1834="",NA(),MATCH($B1834&amp;$C1834,'Smelter Look-up'!$J:$J,0))</f>
        <v>#N/A</v>
      </c>
      <c r="W1834" s="301"/>
      <c r="X1834" s="301">
        <f t="shared" ca="1" si="88"/>
        <v>0</v>
      </c>
      <c r="Y1834" s="301"/>
      <c r="Z1834" s="301"/>
      <c r="AB1834" s="303" t="str">
        <f t="shared" si="89"/>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7"/>
        <v/>
      </c>
      <c r="T1835" s="264" t="str">
        <f ca="1">IF(B1835="","",IF(ISERROR(MATCH($J1835,SorP!$B$1:$B$6230,0)),"",INDIRECT("'SorP'!$A$"&amp;MATCH($J1835,SorP!$B$1:$B$6230,0))))</f>
        <v/>
      </c>
      <c r="U1835" s="299"/>
      <c r="V1835" s="300" t="e">
        <f>IF(C1835="",NA(),MATCH($B1835&amp;$C1835,'Smelter Look-up'!$J:$J,0))</f>
        <v>#N/A</v>
      </c>
      <c r="W1835" s="301"/>
      <c r="X1835" s="301">
        <f t="shared" ca="1" si="88"/>
        <v>0</v>
      </c>
      <c r="Y1835" s="301"/>
      <c r="Z1835" s="301"/>
      <c r="AB1835" s="303" t="str">
        <f t="shared" si="89"/>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7"/>
        <v/>
      </c>
      <c r="T1836" s="264" t="str">
        <f ca="1">IF(B1836="","",IF(ISERROR(MATCH($J1836,SorP!$B$1:$B$6230,0)),"",INDIRECT("'SorP'!$A$"&amp;MATCH($J1836,SorP!$B$1:$B$6230,0))))</f>
        <v/>
      </c>
      <c r="U1836" s="299"/>
      <c r="V1836" s="300" t="e">
        <f>IF(C1836="",NA(),MATCH($B1836&amp;$C1836,'Smelter Look-up'!$J:$J,0))</f>
        <v>#N/A</v>
      </c>
      <c r="W1836" s="301"/>
      <c r="X1836" s="301">
        <f t="shared" ca="1" si="88"/>
        <v>0</v>
      </c>
      <c r="Y1836" s="301"/>
      <c r="Z1836" s="301"/>
      <c r="AB1836" s="303" t="str">
        <f t="shared" si="89"/>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7"/>
        <v/>
      </c>
      <c r="T1837" s="264" t="str">
        <f ca="1">IF(B1837="","",IF(ISERROR(MATCH($J1837,SorP!$B$1:$B$6230,0)),"",INDIRECT("'SorP'!$A$"&amp;MATCH($J1837,SorP!$B$1:$B$6230,0))))</f>
        <v/>
      </c>
      <c r="U1837" s="299"/>
      <c r="V1837" s="300" t="e">
        <f>IF(C1837="",NA(),MATCH($B1837&amp;$C1837,'Smelter Look-up'!$J:$J,0))</f>
        <v>#N/A</v>
      </c>
      <c r="W1837" s="301"/>
      <c r="X1837" s="301">
        <f t="shared" ca="1" si="88"/>
        <v>0</v>
      </c>
      <c r="Y1837" s="301"/>
      <c r="Z1837" s="301"/>
      <c r="AB1837" s="303" t="str">
        <f t="shared" si="89"/>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7"/>
        <v/>
      </c>
      <c r="T1838" s="264" t="str">
        <f ca="1">IF(B1838="","",IF(ISERROR(MATCH($J1838,SorP!$B$1:$B$6230,0)),"",INDIRECT("'SorP'!$A$"&amp;MATCH($J1838,SorP!$B$1:$B$6230,0))))</f>
        <v/>
      </c>
      <c r="U1838" s="299"/>
      <c r="V1838" s="300" t="e">
        <f>IF(C1838="",NA(),MATCH($B1838&amp;$C1838,'Smelter Look-up'!$J:$J,0))</f>
        <v>#N/A</v>
      </c>
      <c r="W1838" s="301"/>
      <c r="X1838" s="301">
        <f t="shared" ca="1" si="88"/>
        <v>0</v>
      </c>
      <c r="Y1838" s="301"/>
      <c r="Z1838" s="301"/>
      <c r="AB1838" s="303" t="str">
        <f t="shared" si="89"/>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7"/>
        <v/>
      </c>
      <c r="T1839" s="264" t="str">
        <f ca="1">IF(B1839="","",IF(ISERROR(MATCH($J1839,SorP!$B$1:$B$6230,0)),"",INDIRECT("'SorP'!$A$"&amp;MATCH($J1839,SorP!$B$1:$B$6230,0))))</f>
        <v/>
      </c>
      <c r="U1839" s="299"/>
      <c r="V1839" s="300" t="e">
        <f>IF(C1839="",NA(),MATCH($B1839&amp;$C1839,'Smelter Look-up'!$J:$J,0))</f>
        <v>#N/A</v>
      </c>
      <c r="W1839" s="301"/>
      <c r="X1839" s="301">
        <f t="shared" ca="1" si="88"/>
        <v>0</v>
      </c>
      <c r="Y1839" s="301"/>
      <c r="Z1839" s="301"/>
      <c r="AB1839" s="303" t="str">
        <f t="shared" si="89"/>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7"/>
        <v/>
      </c>
      <c r="T1840" s="264" t="str">
        <f ca="1">IF(B1840="","",IF(ISERROR(MATCH($J1840,SorP!$B$1:$B$6230,0)),"",INDIRECT("'SorP'!$A$"&amp;MATCH($J1840,SorP!$B$1:$B$6230,0))))</f>
        <v/>
      </c>
      <c r="U1840" s="299"/>
      <c r="V1840" s="300" t="e">
        <f>IF(C1840="",NA(),MATCH($B1840&amp;$C1840,'Smelter Look-up'!$J:$J,0))</f>
        <v>#N/A</v>
      </c>
      <c r="W1840" s="301"/>
      <c r="X1840" s="301">
        <f t="shared" ca="1" si="88"/>
        <v>0</v>
      </c>
      <c r="Y1840" s="301"/>
      <c r="Z1840" s="301"/>
      <c r="AB1840" s="303" t="str">
        <f t="shared" si="89"/>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7"/>
        <v/>
      </c>
      <c r="T1841" s="264" t="str">
        <f ca="1">IF(B1841="","",IF(ISERROR(MATCH($J1841,SorP!$B$1:$B$6230,0)),"",INDIRECT("'SorP'!$A$"&amp;MATCH($J1841,SorP!$B$1:$B$6230,0))))</f>
        <v/>
      </c>
      <c r="U1841" s="299"/>
      <c r="V1841" s="300" t="e">
        <f>IF(C1841="",NA(),MATCH($B1841&amp;$C1841,'Smelter Look-up'!$J:$J,0))</f>
        <v>#N/A</v>
      </c>
      <c r="W1841" s="301"/>
      <c r="X1841" s="301">
        <f t="shared" ca="1" si="88"/>
        <v>0</v>
      </c>
      <c r="Y1841" s="301"/>
      <c r="Z1841" s="301"/>
      <c r="AB1841" s="303" t="str">
        <f t="shared" si="89"/>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7"/>
        <v/>
      </c>
      <c r="T1842" s="264" t="str">
        <f ca="1">IF(B1842="","",IF(ISERROR(MATCH($J1842,SorP!$B$1:$B$6230,0)),"",INDIRECT("'SorP'!$A$"&amp;MATCH($J1842,SorP!$B$1:$B$6230,0))))</f>
        <v/>
      </c>
      <c r="U1842" s="299"/>
      <c r="V1842" s="300" t="e">
        <f>IF(C1842="",NA(),MATCH($B1842&amp;$C1842,'Smelter Look-up'!$J:$J,0))</f>
        <v>#N/A</v>
      </c>
      <c r="W1842" s="301"/>
      <c r="X1842" s="301">
        <f t="shared" ca="1" si="88"/>
        <v>0</v>
      </c>
      <c r="Y1842" s="301"/>
      <c r="Z1842" s="301"/>
      <c r="AB1842" s="303" t="str">
        <f t="shared" si="89"/>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7"/>
        <v/>
      </c>
      <c r="T1843" s="264" t="str">
        <f ca="1">IF(B1843="","",IF(ISERROR(MATCH($J1843,SorP!$B$1:$B$6230,0)),"",INDIRECT("'SorP'!$A$"&amp;MATCH($J1843,SorP!$B$1:$B$6230,0))))</f>
        <v/>
      </c>
      <c r="U1843" s="299"/>
      <c r="V1843" s="300" t="e">
        <f>IF(C1843="",NA(),MATCH($B1843&amp;$C1843,'Smelter Look-up'!$J:$J,0))</f>
        <v>#N/A</v>
      </c>
      <c r="W1843" s="301"/>
      <c r="X1843" s="301">
        <f t="shared" ca="1" si="88"/>
        <v>0</v>
      </c>
      <c r="Y1843" s="301"/>
      <c r="Z1843" s="301"/>
      <c r="AB1843" s="303" t="str">
        <f t="shared" si="89"/>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7"/>
        <v/>
      </c>
      <c r="T1844" s="264" t="str">
        <f ca="1">IF(B1844="","",IF(ISERROR(MATCH($J1844,SorP!$B$1:$B$6230,0)),"",INDIRECT("'SorP'!$A$"&amp;MATCH($J1844,SorP!$B$1:$B$6230,0))))</f>
        <v/>
      </c>
      <c r="U1844" s="299"/>
      <c r="V1844" s="300" t="e">
        <f>IF(C1844="",NA(),MATCH($B1844&amp;$C1844,'Smelter Look-up'!$J:$J,0))</f>
        <v>#N/A</v>
      </c>
      <c r="W1844" s="301"/>
      <c r="X1844" s="301">
        <f t="shared" ca="1" si="88"/>
        <v>0</v>
      </c>
      <c r="Y1844" s="301"/>
      <c r="Z1844" s="301"/>
      <c r="AB1844" s="303" t="str">
        <f t="shared" si="89"/>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7"/>
        <v/>
      </c>
      <c r="T1845" s="264" t="str">
        <f ca="1">IF(B1845="","",IF(ISERROR(MATCH($J1845,SorP!$B$1:$B$6230,0)),"",INDIRECT("'SorP'!$A$"&amp;MATCH($J1845,SorP!$B$1:$B$6230,0))))</f>
        <v/>
      </c>
      <c r="U1845" s="299"/>
      <c r="V1845" s="300" t="e">
        <f>IF(C1845="",NA(),MATCH($B1845&amp;$C1845,'Smelter Look-up'!$J:$J,0))</f>
        <v>#N/A</v>
      </c>
      <c r="W1845" s="301"/>
      <c r="X1845" s="301">
        <f t="shared" ca="1" si="88"/>
        <v>0</v>
      </c>
      <c r="Y1845" s="301"/>
      <c r="Z1845" s="301"/>
      <c r="AB1845" s="303" t="str">
        <f t="shared" si="89"/>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7"/>
        <v/>
      </c>
      <c r="T1846" s="264" t="str">
        <f ca="1">IF(B1846="","",IF(ISERROR(MATCH($J1846,SorP!$B$1:$B$6230,0)),"",INDIRECT("'SorP'!$A$"&amp;MATCH($J1846,SorP!$B$1:$B$6230,0))))</f>
        <v/>
      </c>
      <c r="U1846" s="299"/>
      <c r="V1846" s="300" t="e">
        <f>IF(C1846="",NA(),MATCH($B1846&amp;$C1846,'Smelter Look-up'!$J:$J,0))</f>
        <v>#N/A</v>
      </c>
      <c r="W1846" s="301"/>
      <c r="X1846" s="301">
        <f t="shared" ca="1" si="88"/>
        <v>0</v>
      </c>
      <c r="Y1846" s="301"/>
      <c r="Z1846" s="301"/>
      <c r="AB1846" s="303" t="str">
        <f t="shared" si="89"/>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7"/>
        <v/>
      </c>
      <c r="T1847" s="264" t="str">
        <f ca="1">IF(B1847="","",IF(ISERROR(MATCH($J1847,SorP!$B$1:$B$6230,0)),"",INDIRECT("'SorP'!$A$"&amp;MATCH($J1847,SorP!$B$1:$B$6230,0))))</f>
        <v/>
      </c>
      <c r="U1847" s="299"/>
      <c r="V1847" s="300" t="e">
        <f>IF(C1847="",NA(),MATCH($B1847&amp;$C1847,'Smelter Look-up'!$J:$J,0))</f>
        <v>#N/A</v>
      </c>
      <c r="W1847" s="301"/>
      <c r="X1847" s="301">
        <f t="shared" ca="1" si="88"/>
        <v>0</v>
      </c>
      <c r="Y1847" s="301"/>
      <c r="Z1847" s="301"/>
      <c r="AB1847" s="303" t="str">
        <f t="shared" si="89"/>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7"/>
        <v/>
      </c>
      <c r="T1848" s="264" t="str">
        <f ca="1">IF(B1848="","",IF(ISERROR(MATCH($J1848,SorP!$B$1:$B$6230,0)),"",INDIRECT("'SorP'!$A$"&amp;MATCH($J1848,SorP!$B$1:$B$6230,0))))</f>
        <v/>
      </c>
      <c r="U1848" s="299"/>
      <c r="V1848" s="300" t="e">
        <f>IF(C1848="",NA(),MATCH($B1848&amp;$C1848,'Smelter Look-up'!$J:$J,0))</f>
        <v>#N/A</v>
      </c>
      <c r="W1848" s="301"/>
      <c r="X1848" s="301">
        <f t="shared" ca="1" si="88"/>
        <v>0</v>
      </c>
      <c r="Y1848" s="301"/>
      <c r="Z1848" s="301"/>
      <c r="AB1848" s="303" t="str">
        <f t="shared" si="89"/>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7"/>
        <v/>
      </c>
      <c r="T1849" s="264" t="str">
        <f ca="1">IF(B1849="","",IF(ISERROR(MATCH($J1849,SorP!$B$1:$B$6230,0)),"",INDIRECT("'SorP'!$A$"&amp;MATCH($J1849,SorP!$B$1:$B$6230,0))))</f>
        <v/>
      </c>
      <c r="U1849" s="299"/>
      <c r="V1849" s="300" t="e">
        <f>IF(C1849="",NA(),MATCH($B1849&amp;$C1849,'Smelter Look-up'!$J:$J,0))</f>
        <v>#N/A</v>
      </c>
      <c r="W1849" s="301"/>
      <c r="X1849" s="301">
        <f t="shared" ca="1" si="88"/>
        <v>0</v>
      </c>
      <c r="Y1849" s="301"/>
      <c r="Z1849" s="301"/>
      <c r="AB1849" s="303" t="str">
        <f t="shared" si="89"/>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7"/>
        <v/>
      </c>
      <c r="T1850" s="264" t="str">
        <f ca="1">IF(B1850="","",IF(ISERROR(MATCH($J1850,SorP!$B$1:$B$6230,0)),"",INDIRECT("'SorP'!$A$"&amp;MATCH($J1850,SorP!$B$1:$B$6230,0))))</f>
        <v/>
      </c>
      <c r="U1850" s="299"/>
      <c r="V1850" s="300" t="e">
        <f>IF(C1850="",NA(),MATCH($B1850&amp;$C1850,'Smelter Look-up'!$J:$J,0))</f>
        <v>#N/A</v>
      </c>
      <c r="W1850" s="301"/>
      <c r="X1850" s="301">
        <f t="shared" ca="1" si="88"/>
        <v>0</v>
      </c>
      <c r="Y1850" s="301"/>
      <c r="Z1850" s="301"/>
      <c r="AB1850" s="303" t="str">
        <f t="shared" si="89"/>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7"/>
        <v/>
      </c>
      <c r="T1851" s="264" t="str">
        <f ca="1">IF(B1851="","",IF(ISERROR(MATCH($J1851,SorP!$B$1:$B$6230,0)),"",INDIRECT("'SorP'!$A$"&amp;MATCH($J1851,SorP!$B$1:$B$6230,0))))</f>
        <v/>
      </c>
      <c r="U1851" s="299"/>
      <c r="V1851" s="300" t="e">
        <f>IF(C1851="",NA(),MATCH($B1851&amp;$C1851,'Smelter Look-up'!$J:$J,0))</f>
        <v>#N/A</v>
      </c>
      <c r="W1851" s="301"/>
      <c r="X1851" s="301">
        <f t="shared" ca="1" si="88"/>
        <v>0</v>
      </c>
      <c r="Y1851" s="301"/>
      <c r="Z1851" s="301"/>
      <c r="AB1851" s="303" t="str">
        <f t="shared" si="89"/>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7"/>
        <v/>
      </c>
      <c r="T1852" s="264" t="str">
        <f ca="1">IF(B1852="","",IF(ISERROR(MATCH($J1852,SorP!$B$1:$B$6230,0)),"",INDIRECT("'SorP'!$A$"&amp;MATCH($J1852,SorP!$B$1:$B$6230,0))))</f>
        <v/>
      </c>
      <c r="U1852" s="299"/>
      <c r="V1852" s="300" t="e">
        <f>IF(C1852="",NA(),MATCH($B1852&amp;$C1852,'Smelter Look-up'!$J:$J,0))</f>
        <v>#N/A</v>
      </c>
      <c r="W1852" s="301"/>
      <c r="X1852" s="301">
        <f t="shared" ca="1" si="88"/>
        <v>0</v>
      </c>
      <c r="Y1852" s="301"/>
      <c r="Z1852" s="301"/>
      <c r="AB1852" s="303" t="str">
        <f t="shared" si="89"/>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7"/>
        <v/>
      </c>
      <c r="T1853" s="264" t="str">
        <f ca="1">IF(B1853="","",IF(ISERROR(MATCH($J1853,SorP!$B$1:$B$6230,0)),"",INDIRECT("'SorP'!$A$"&amp;MATCH($J1853,SorP!$B$1:$B$6230,0))))</f>
        <v/>
      </c>
      <c r="U1853" s="299"/>
      <c r="V1853" s="300" t="e">
        <f>IF(C1853="",NA(),MATCH($B1853&amp;$C1853,'Smelter Look-up'!$J:$J,0))</f>
        <v>#N/A</v>
      </c>
      <c r="W1853" s="301"/>
      <c r="X1853" s="301">
        <f t="shared" ca="1" si="88"/>
        <v>0</v>
      </c>
      <c r="Y1853" s="301"/>
      <c r="Z1853" s="301"/>
      <c r="AB1853" s="303" t="str">
        <f t="shared" si="89"/>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7"/>
        <v/>
      </c>
      <c r="T1854" s="264" t="str">
        <f ca="1">IF(B1854="","",IF(ISERROR(MATCH($J1854,SorP!$B$1:$B$6230,0)),"",INDIRECT("'SorP'!$A$"&amp;MATCH($J1854,SorP!$B$1:$B$6230,0))))</f>
        <v/>
      </c>
      <c r="U1854" s="299"/>
      <c r="V1854" s="300" t="e">
        <f>IF(C1854="",NA(),MATCH($B1854&amp;$C1854,'Smelter Look-up'!$J:$J,0))</f>
        <v>#N/A</v>
      </c>
      <c r="W1854" s="301"/>
      <c r="X1854" s="301">
        <f t="shared" ca="1" si="88"/>
        <v>0</v>
      </c>
      <c r="Y1854" s="301"/>
      <c r="Z1854" s="301"/>
      <c r="AB1854" s="303" t="str">
        <f t="shared" si="89"/>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7"/>
        <v/>
      </c>
      <c r="T1855" s="264" t="str">
        <f ca="1">IF(B1855="","",IF(ISERROR(MATCH($J1855,SorP!$B$1:$B$6230,0)),"",INDIRECT("'SorP'!$A$"&amp;MATCH($J1855,SorP!$B$1:$B$6230,0))))</f>
        <v/>
      </c>
      <c r="U1855" s="299"/>
      <c r="V1855" s="300" t="e">
        <f>IF(C1855="",NA(),MATCH($B1855&amp;$C1855,'Smelter Look-up'!$J:$J,0))</f>
        <v>#N/A</v>
      </c>
      <c r="W1855" s="301"/>
      <c r="X1855" s="301">
        <f t="shared" ca="1" si="88"/>
        <v>0</v>
      </c>
      <c r="Y1855" s="301"/>
      <c r="Z1855" s="301"/>
      <c r="AB1855" s="303" t="str">
        <f t="shared" si="89"/>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7"/>
        <v/>
      </c>
      <c r="T1856" s="264" t="str">
        <f ca="1">IF(B1856="","",IF(ISERROR(MATCH($J1856,SorP!$B$1:$B$6230,0)),"",INDIRECT("'SorP'!$A$"&amp;MATCH($J1856,SorP!$B$1:$B$6230,0))))</f>
        <v/>
      </c>
      <c r="U1856" s="299"/>
      <c r="V1856" s="300" t="e">
        <f>IF(C1856="",NA(),MATCH($B1856&amp;$C1856,'Smelter Look-up'!$J:$J,0))</f>
        <v>#N/A</v>
      </c>
      <c r="W1856" s="301"/>
      <c r="X1856" s="301">
        <f t="shared" ca="1" si="88"/>
        <v>0</v>
      </c>
      <c r="Y1856" s="301"/>
      <c r="Z1856" s="301"/>
      <c r="AB1856" s="303" t="str">
        <f t="shared" si="89"/>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7"/>
        <v/>
      </c>
      <c r="T1857" s="264" t="str">
        <f ca="1">IF(B1857="","",IF(ISERROR(MATCH($J1857,SorP!$B$1:$B$6230,0)),"",INDIRECT("'SorP'!$A$"&amp;MATCH($J1857,SorP!$B$1:$B$6230,0))))</f>
        <v/>
      </c>
      <c r="U1857" s="299"/>
      <c r="V1857" s="300" t="e">
        <f>IF(C1857="",NA(),MATCH($B1857&amp;$C1857,'Smelter Look-up'!$J:$J,0))</f>
        <v>#N/A</v>
      </c>
      <c r="W1857" s="301"/>
      <c r="X1857" s="301">
        <f t="shared" ca="1" si="88"/>
        <v>0</v>
      </c>
      <c r="Y1857" s="301"/>
      <c r="Z1857" s="301"/>
      <c r="AB1857" s="303" t="str">
        <f t="shared" si="89"/>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7"/>
        <v/>
      </c>
      <c r="T1858" s="264" t="str">
        <f ca="1">IF(B1858="","",IF(ISERROR(MATCH($J1858,SorP!$B$1:$B$6230,0)),"",INDIRECT("'SorP'!$A$"&amp;MATCH($J1858,SorP!$B$1:$B$6230,0))))</f>
        <v/>
      </c>
      <c r="U1858" s="299"/>
      <c r="V1858" s="300" t="e">
        <f>IF(C1858="",NA(),MATCH($B1858&amp;$C1858,'Smelter Look-up'!$J:$J,0))</f>
        <v>#N/A</v>
      </c>
      <c r="W1858" s="301"/>
      <c r="X1858" s="301">
        <f t="shared" ca="1" si="88"/>
        <v>0</v>
      </c>
      <c r="Y1858" s="301"/>
      <c r="Z1858" s="301"/>
      <c r="AB1858" s="303" t="str">
        <f t="shared" si="89"/>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7"/>
        <v/>
      </c>
      <c r="T1859" s="264" t="str">
        <f ca="1">IF(B1859="","",IF(ISERROR(MATCH($J1859,SorP!$B$1:$B$6230,0)),"",INDIRECT("'SorP'!$A$"&amp;MATCH($J1859,SorP!$B$1:$B$6230,0))))</f>
        <v/>
      </c>
      <c r="U1859" s="299"/>
      <c r="V1859" s="300" t="e">
        <f>IF(C1859="",NA(),MATCH($B1859&amp;$C1859,'Smelter Look-up'!$J:$J,0))</f>
        <v>#N/A</v>
      </c>
      <c r="W1859" s="301"/>
      <c r="X1859" s="301">
        <f t="shared" ca="1" si="88"/>
        <v>0</v>
      </c>
      <c r="Y1859" s="301"/>
      <c r="Z1859" s="301"/>
      <c r="AB1859" s="303" t="str">
        <f t="shared" si="89"/>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7"/>
        <v/>
      </c>
      <c r="T1860" s="264" t="str">
        <f ca="1">IF(B1860="","",IF(ISERROR(MATCH($J1860,SorP!$B$1:$B$6230,0)),"",INDIRECT("'SorP'!$A$"&amp;MATCH($J1860,SorP!$B$1:$B$6230,0))))</f>
        <v/>
      </c>
      <c r="U1860" s="299"/>
      <c r="V1860" s="300" t="e">
        <f>IF(C1860="",NA(),MATCH($B1860&amp;$C1860,'Smelter Look-up'!$J:$J,0))</f>
        <v>#N/A</v>
      </c>
      <c r="W1860" s="301"/>
      <c r="X1860" s="301">
        <f t="shared" ca="1" si="88"/>
        <v>0</v>
      </c>
      <c r="Y1860" s="301"/>
      <c r="Z1860" s="301"/>
      <c r="AB1860" s="303" t="str">
        <f t="shared" si="89"/>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7"/>
        <v/>
      </c>
      <c r="T1861" s="264" t="str">
        <f ca="1">IF(B1861="","",IF(ISERROR(MATCH($J1861,SorP!$B$1:$B$6230,0)),"",INDIRECT("'SorP'!$A$"&amp;MATCH($J1861,SorP!$B$1:$B$6230,0))))</f>
        <v/>
      </c>
      <c r="U1861" s="299"/>
      <c r="V1861" s="300" t="e">
        <f>IF(C1861="",NA(),MATCH($B1861&amp;$C1861,'Smelter Look-up'!$J:$J,0))</f>
        <v>#N/A</v>
      </c>
      <c r="W1861" s="301"/>
      <c r="X1861" s="301">
        <f t="shared" ca="1" si="88"/>
        <v>0</v>
      </c>
      <c r="Y1861" s="301"/>
      <c r="Z1861" s="301"/>
      <c r="AB1861" s="303" t="str">
        <f t="shared" si="89"/>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90">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91">IF(AND(C1862="Smelter not listed",OR(LEN(D1862)=0,LEN(E1862)=0)),1,0)</f>
        <v>0</v>
      </c>
      <c r="Y1862" s="301"/>
      <c r="Z1862" s="301"/>
      <c r="AB1862" s="303" t="str">
        <f t="shared" ref="AB1862:AB1925" si="92">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90"/>
        <v/>
      </c>
      <c r="T1863" s="264" t="str">
        <f ca="1">IF(B1863="","",IF(ISERROR(MATCH($J1863,SorP!$B$1:$B$6230,0)),"",INDIRECT("'SorP'!$A$"&amp;MATCH($J1863,SorP!$B$1:$B$6230,0))))</f>
        <v/>
      </c>
      <c r="U1863" s="299"/>
      <c r="V1863" s="300" t="e">
        <f>IF(C1863="",NA(),MATCH($B1863&amp;$C1863,'Smelter Look-up'!$J:$J,0))</f>
        <v>#N/A</v>
      </c>
      <c r="W1863" s="301"/>
      <c r="X1863" s="301">
        <f t="shared" ca="1" si="91"/>
        <v>0</v>
      </c>
      <c r="Y1863" s="301"/>
      <c r="Z1863" s="301"/>
      <c r="AB1863" s="303" t="str">
        <f t="shared" si="92"/>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90"/>
        <v/>
      </c>
      <c r="T1864" s="264" t="str">
        <f ca="1">IF(B1864="","",IF(ISERROR(MATCH($J1864,SorP!$B$1:$B$6230,0)),"",INDIRECT("'SorP'!$A$"&amp;MATCH($J1864,SorP!$B$1:$B$6230,0))))</f>
        <v/>
      </c>
      <c r="U1864" s="299"/>
      <c r="V1864" s="300" t="e">
        <f>IF(C1864="",NA(),MATCH($B1864&amp;$C1864,'Smelter Look-up'!$J:$J,0))</f>
        <v>#N/A</v>
      </c>
      <c r="W1864" s="301"/>
      <c r="X1864" s="301">
        <f t="shared" ca="1" si="91"/>
        <v>0</v>
      </c>
      <c r="Y1864" s="301"/>
      <c r="Z1864" s="301"/>
      <c r="AB1864" s="303" t="str">
        <f t="shared" si="92"/>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90"/>
        <v/>
      </c>
      <c r="T1865" s="264" t="str">
        <f ca="1">IF(B1865="","",IF(ISERROR(MATCH($J1865,SorP!$B$1:$B$6230,0)),"",INDIRECT("'SorP'!$A$"&amp;MATCH($J1865,SorP!$B$1:$B$6230,0))))</f>
        <v/>
      </c>
      <c r="U1865" s="299"/>
      <c r="V1865" s="300" t="e">
        <f>IF(C1865="",NA(),MATCH($B1865&amp;$C1865,'Smelter Look-up'!$J:$J,0))</f>
        <v>#N/A</v>
      </c>
      <c r="W1865" s="301"/>
      <c r="X1865" s="301">
        <f t="shared" ca="1" si="91"/>
        <v>0</v>
      </c>
      <c r="Y1865" s="301"/>
      <c r="Z1865" s="301"/>
      <c r="AB1865" s="303" t="str">
        <f t="shared" si="92"/>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90"/>
        <v/>
      </c>
      <c r="T1866" s="264" t="str">
        <f ca="1">IF(B1866="","",IF(ISERROR(MATCH($J1866,SorP!$B$1:$B$6230,0)),"",INDIRECT("'SorP'!$A$"&amp;MATCH($J1866,SorP!$B$1:$B$6230,0))))</f>
        <v/>
      </c>
      <c r="U1866" s="299"/>
      <c r="V1866" s="300" t="e">
        <f>IF(C1866="",NA(),MATCH($B1866&amp;$C1866,'Smelter Look-up'!$J:$J,0))</f>
        <v>#N/A</v>
      </c>
      <c r="W1866" s="301"/>
      <c r="X1866" s="301">
        <f t="shared" ca="1" si="91"/>
        <v>0</v>
      </c>
      <c r="Y1866" s="301"/>
      <c r="Z1866" s="301"/>
      <c r="AB1866" s="303" t="str">
        <f t="shared" si="92"/>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90"/>
        <v/>
      </c>
      <c r="T1867" s="264" t="str">
        <f ca="1">IF(B1867="","",IF(ISERROR(MATCH($J1867,SorP!$B$1:$B$6230,0)),"",INDIRECT("'SorP'!$A$"&amp;MATCH($J1867,SorP!$B$1:$B$6230,0))))</f>
        <v/>
      </c>
      <c r="U1867" s="299"/>
      <c r="V1867" s="300" t="e">
        <f>IF(C1867="",NA(),MATCH($B1867&amp;$C1867,'Smelter Look-up'!$J:$J,0))</f>
        <v>#N/A</v>
      </c>
      <c r="W1867" s="301"/>
      <c r="X1867" s="301">
        <f t="shared" ca="1" si="91"/>
        <v>0</v>
      </c>
      <c r="Y1867" s="301"/>
      <c r="Z1867" s="301"/>
      <c r="AB1867" s="303" t="str">
        <f t="shared" si="92"/>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90"/>
        <v/>
      </c>
      <c r="T1868" s="264" t="str">
        <f ca="1">IF(B1868="","",IF(ISERROR(MATCH($J1868,SorP!$B$1:$B$6230,0)),"",INDIRECT("'SorP'!$A$"&amp;MATCH($J1868,SorP!$B$1:$B$6230,0))))</f>
        <v/>
      </c>
      <c r="U1868" s="299"/>
      <c r="V1868" s="300" t="e">
        <f>IF(C1868="",NA(),MATCH($B1868&amp;$C1868,'Smelter Look-up'!$J:$J,0))</f>
        <v>#N/A</v>
      </c>
      <c r="W1868" s="301"/>
      <c r="X1868" s="301">
        <f t="shared" ca="1" si="91"/>
        <v>0</v>
      </c>
      <c r="Y1868" s="301"/>
      <c r="Z1868" s="301"/>
      <c r="AB1868" s="303" t="str">
        <f t="shared" si="92"/>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90"/>
        <v/>
      </c>
      <c r="T1869" s="264" t="str">
        <f ca="1">IF(B1869="","",IF(ISERROR(MATCH($J1869,SorP!$B$1:$B$6230,0)),"",INDIRECT("'SorP'!$A$"&amp;MATCH($J1869,SorP!$B$1:$B$6230,0))))</f>
        <v/>
      </c>
      <c r="U1869" s="299"/>
      <c r="V1869" s="300" t="e">
        <f>IF(C1869="",NA(),MATCH($B1869&amp;$C1869,'Smelter Look-up'!$J:$J,0))</f>
        <v>#N/A</v>
      </c>
      <c r="W1869" s="301"/>
      <c r="X1869" s="301">
        <f t="shared" ca="1" si="91"/>
        <v>0</v>
      </c>
      <c r="Y1869" s="301"/>
      <c r="Z1869" s="301"/>
      <c r="AB1869" s="303" t="str">
        <f t="shared" si="92"/>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90"/>
        <v/>
      </c>
      <c r="T1870" s="264" t="str">
        <f ca="1">IF(B1870="","",IF(ISERROR(MATCH($J1870,SorP!$B$1:$B$6230,0)),"",INDIRECT("'SorP'!$A$"&amp;MATCH($J1870,SorP!$B$1:$B$6230,0))))</f>
        <v/>
      </c>
      <c r="U1870" s="299"/>
      <c r="V1870" s="300" t="e">
        <f>IF(C1870="",NA(),MATCH($B1870&amp;$C1870,'Smelter Look-up'!$J:$J,0))</f>
        <v>#N/A</v>
      </c>
      <c r="W1870" s="301"/>
      <c r="X1870" s="301">
        <f t="shared" ca="1" si="91"/>
        <v>0</v>
      </c>
      <c r="Y1870" s="301"/>
      <c r="Z1870" s="301"/>
      <c r="AB1870" s="303" t="str">
        <f t="shared" si="92"/>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90"/>
        <v/>
      </c>
      <c r="T1871" s="264" t="str">
        <f ca="1">IF(B1871="","",IF(ISERROR(MATCH($J1871,SorP!$B$1:$B$6230,0)),"",INDIRECT("'SorP'!$A$"&amp;MATCH($J1871,SorP!$B$1:$B$6230,0))))</f>
        <v/>
      </c>
      <c r="U1871" s="299"/>
      <c r="V1871" s="300" t="e">
        <f>IF(C1871="",NA(),MATCH($B1871&amp;$C1871,'Smelter Look-up'!$J:$J,0))</f>
        <v>#N/A</v>
      </c>
      <c r="W1871" s="301"/>
      <c r="X1871" s="301">
        <f t="shared" ca="1" si="91"/>
        <v>0</v>
      </c>
      <c r="Y1871" s="301"/>
      <c r="Z1871" s="301"/>
      <c r="AB1871" s="303" t="str">
        <f t="shared" si="92"/>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90"/>
        <v/>
      </c>
      <c r="T1872" s="264" t="str">
        <f ca="1">IF(B1872="","",IF(ISERROR(MATCH($J1872,SorP!$B$1:$B$6230,0)),"",INDIRECT("'SorP'!$A$"&amp;MATCH($J1872,SorP!$B$1:$B$6230,0))))</f>
        <v/>
      </c>
      <c r="U1872" s="299"/>
      <c r="V1872" s="300" t="e">
        <f>IF(C1872="",NA(),MATCH($B1872&amp;$C1872,'Smelter Look-up'!$J:$J,0))</f>
        <v>#N/A</v>
      </c>
      <c r="W1872" s="301"/>
      <c r="X1872" s="301">
        <f t="shared" ca="1" si="91"/>
        <v>0</v>
      </c>
      <c r="Y1872" s="301"/>
      <c r="Z1872" s="301"/>
      <c r="AB1872" s="303" t="str">
        <f t="shared" si="92"/>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90"/>
        <v/>
      </c>
      <c r="T1873" s="264" t="str">
        <f ca="1">IF(B1873="","",IF(ISERROR(MATCH($J1873,SorP!$B$1:$B$6230,0)),"",INDIRECT("'SorP'!$A$"&amp;MATCH($J1873,SorP!$B$1:$B$6230,0))))</f>
        <v/>
      </c>
      <c r="U1873" s="299"/>
      <c r="V1873" s="300" t="e">
        <f>IF(C1873="",NA(),MATCH($B1873&amp;$C1873,'Smelter Look-up'!$J:$J,0))</f>
        <v>#N/A</v>
      </c>
      <c r="W1873" s="301"/>
      <c r="X1873" s="301">
        <f t="shared" ca="1" si="91"/>
        <v>0</v>
      </c>
      <c r="Y1873" s="301"/>
      <c r="Z1873" s="301"/>
      <c r="AB1873" s="303" t="str">
        <f t="shared" si="92"/>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90"/>
        <v/>
      </c>
      <c r="T1874" s="264" t="str">
        <f ca="1">IF(B1874="","",IF(ISERROR(MATCH($J1874,SorP!$B$1:$B$6230,0)),"",INDIRECT("'SorP'!$A$"&amp;MATCH($J1874,SorP!$B$1:$B$6230,0))))</f>
        <v/>
      </c>
      <c r="U1874" s="299"/>
      <c r="V1874" s="300" t="e">
        <f>IF(C1874="",NA(),MATCH($B1874&amp;$C1874,'Smelter Look-up'!$J:$J,0))</f>
        <v>#N/A</v>
      </c>
      <c r="W1874" s="301"/>
      <c r="X1874" s="301">
        <f t="shared" ca="1" si="91"/>
        <v>0</v>
      </c>
      <c r="Y1874" s="301"/>
      <c r="Z1874" s="301"/>
      <c r="AB1874" s="303" t="str">
        <f t="shared" si="92"/>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90"/>
        <v/>
      </c>
      <c r="T1875" s="264" t="str">
        <f ca="1">IF(B1875="","",IF(ISERROR(MATCH($J1875,SorP!$B$1:$B$6230,0)),"",INDIRECT("'SorP'!$A$"&amp;MATCH($J1875,SorP!$B$1:$B$6230,0))))</f>
        <v/>
      </c>
      <c r="U1875" s="299"/>
      <c r="V1875" s="300" t="e">
        <f>IF(C1875="",NA(),MATCH($B1875&amp;$C1875,'Smelter Look-up'!$J:$J,0))</f>
        <v>#N/A</v>
      </c>
      <c r="W1875" s="301"/>
      <c r="X1875" s="301">
        <f t="shared" ca="1" si="91"/>
        <v>0</v>
      </c>
      <c r="Y1875" s="301"/>
      <c r="Z1875" s="301"/>
      <c r="AB1875" s="303" t="str">
        <f t="shared" si="92"/>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90"/>
        <v/>
      </c>
      <c r="T1876" s="264" t="str">
        <f ca="1">IF(B1876="","",IF(ISERROR(MATCH($J1876,SorP!$B$1:$B$6230,0)),"",INDIRECT("'SorP'!$A$"&amp;MATCH($J1876,SorP!$B$1:$B$6230,0))))</f>
        <v/>
      </c>
      <c r="U1876" s="299"/>
      <c r="V1876" s="300" t="e">
        <f>IF(C1876="",NA(),MATCH($B1876&amp;$C1876,'Smelter Look-up'!$J:$J,0))</f>
        <v>#N/A</v>
      </c>
      <c r="W1876" s="301"/>
      <c r="X1876" s="301">
        <f t="shared" ca="1" si="91"/>
        <v>0</v>
      </c>
      <c r="Y1876" s="301"/>
      <c r="Z1876" s="301"/>
      <c r="AB1876" s="303" t="str">
        <f t="shared" si="92"/>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90"/>
        <v/>
      </c>
      <c r="T1877" s="264" t="str">
        <f ca="1">IF(B1877="","",IF(ISERROR(MATCH($J1877,SorP!$B$1:$B$6230,0)),"",INDIRECT("'SorP'!$A$"&amp;MATCH($J1877,SorP!$B$1:$B$6230,0))))</f>
        <v/>
      </c>
      <c r="U1877" s="299"/>
      <c r="V1877" s="300" t="e">
        <f>IF(C1877="",NA(),MATCH($B1877&amp;$C1877,'Smelter Look-up'!$J:$J,0))</f>
        <v>#N/A</v>
      </c>
      <c r="W1877" s="301"/>
      <c r="X1877" s="301">
        <f t="shared" ca="1" si="91"/>
        <v>0</v>
      </c>
      <c r="Y1877" s="301"/>
      <c r="Z1877" s="301"/>
      <c r="AB1877" s="303" t="str">
        <f t="shared" si="92"/>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90"/>
        <v/>
      </c>
      <c r="T1878" s="264" t="str">
        <f ca="1">IF(B1878="","",IF(ISERROR(MATCH($J1878,SorP!$B$1:$B$6230,0)),"",INDIRECT("'SorP'!$A$"&amp;MATCH($J1878,SorP!$B$1:$B$6230,0))))</f>
        <v/>
      </c>
      <c r="U1878" s="299"/>
      <c r="V1878" s="300" t="e">
        <f>IF(C1878="",NA(),MATCH($B1878&amp;$C1878,'Smelter Look-up'!$J:$J,0))</f>
        <v>#N/A</v>
      </c>
      <c r="W1878" s="301"/>
      <c r="X1878" s="301">
        <f t="shared" ca="1" si="91"/>
        <v>0</v>
      </c>
      <c r="Y1878" s="301"/>
      <c r="Z1878" s="301"/>
      <c r="AB1878" s="303" t="str">
        <f t="shared" si="92"/>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90"/>
        <v/>
      </c>
      <c r="T1879" s="264" t="str">
        <f ca="1">IF(B1879="","",IF(ISERROR(MATCH($J1879,SorP!$B$1:$B$6230,0)),"",INDIRECT("'SorP'!$A$"&amp;MATCH($J1879,SorP!$B$1:$B$6230,0))))</f>
        <v/>
      </c>
      <c r="U1879" s="299"/>
      <c r="V1879" s="300" t="e">
        <f>IF(C1879="",NA(),MATCH($B1879&amp;$C1879,'Smelter Look-up'!$J:$J,0))</f>
        <v>#N/A</v>
      </c>
      <c r="W1879" s="301"/>
      <c r="X1879" s="301">
        <f t="shared" ca="1" si="91"/>
        <v>0</v>
      </c>
      <c r="Y1879" s="301"/>
      <c r="Z1879" s="301"/>
      <c r="AB1879" s="303" t="str">
        <f t="shared" si="92"/>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90"/>
        <v/>
      </c>
      <c r="T1880" s="264" t="str">
        <f ca="1">IF(B1880="","",IF(ISERROR(MATCH($J1880,SorP!$B$1:$B$6230,0)),"",INDIRECT("'SorP'!$A$"&amp;MATCH($J1880,SorP!$B$1:$B$6230,0))))</f>
        <v/>
      </c>
      <c r="U1880" s="299"/>
      <c r="V1880" s="300" t="e">
        <f>IF(C1880="",NA(),MATCH($B1880&amp;$C1880,'Smelter Look-up'!$J:$J,0))</f>
        <v>#N/A</v>
      </c>
      <c r="W1880" s="301"/>
      <c r="X1880" s="301">
        <f t="shared" ca="1" si="91"/>
        <v>0</v>
      </c>
      <c r="Y1880" s="301"/>
      <c r="Z1880" s="301"/>
      <c r="AB1880" s="303" t="str">
        <f t="shared" si="92"/>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90"/>
        <v/>
      </c>
      <c r="T1881" s="264" t="str">
        <f ca="1">IF(B1881="","",IF(ISERROR(MATCH($J1881,SorP!$B$1:$B$6230,0)),"",INDIRECT("'SorP'!$A$"&amp;MATCH($J1881,SorP!$B$1:$B$6230,0))))</f>
        <v/>
      </c>
      <c r="U1881" s="299"/>
      <c r="V1881" s="300" t="e">
        <f>IF(C1881="",NA(),MATCH($B1881&amp;$C1881,'Smelter Look-up'!$J:$J,0))</f>
        <v>#N/A</v>
      </c>
      <c r="W1881" s="301"/>
      <c r="X1881" s="301">
        <f t="shared" ca="1" si="91"/>
        <v>0</v>
      </c>
      <c r="Y1881" s="301"/>
      <c r="Z1881" s="301"/>
      <c r="AB1881" s="303" t="str">
        <f t="shared" si="92"/>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90"/>
        <v/>
      </c>
      <c r="T1882" s="264" t="str">
        <f ca="1">IF(B1882="","",IF(ISERROR(MATCH($J1882,SorP!$B$1:$B$6230,0)),"",INDIRECT("'SorP'!$A$"&amp;MATCH($J1882,SorP!$B$1:$B$6230,0))))</f>
        <v/>
      </c>
      <c r="U1882" s="299"/>
      <c r="V1882" s="300" t="e">
        <f>IF(C1882="",NA(),MATCH($B1882&amp;$C1882,'Smelter Look-up'!$J:$J,0))</f>
        <v>#N/A</v>
      </c>
      <c r="W1882" s="301"/>
      <c r="X1882" s="301">
        <f t="shared" ca="1" si="91"/>
        <v>0</v>
      </c>
      <c r="Y1882" s="301"/>
      <c r="Z1882" s="301"/>
      <c r="AB1882" s="303" t="str">
        <f t="shared" si="92"/>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90"/>
        <v/>
      </c>
      <c r="T1883" s="264" t="str">
        <f ca="1">IF(B1883="","",IF(ISERROR(MATCH($J1883,SorP!$B$1:$B$6230,0)),"",INDIRECT("'SorP'!$A$"&amp;MATCH($J1883,SorP!$B$1:$B$6230,0))))</f>
        <v/>
      </c>
      <c r="U1883" s="299"/>
      <c r="V1883" s="300" t="e">
        <f>IF(C1883="",NA(),MATCH($B1883&amp;$C1883,'Smelter Look-up'!$J:$J,0))</f>
        <v>#N/A</v>
      </c>
      <c r="W1883" s="301"/>
      <c r="X1883" s="301">
        <f t="shared" ca="1" si="91"/>
        <v>0</v>
      </c>
      <c r="Y1883" s="301"/>
      <c r="Z1883" s="301"/>
      <c r="AB1883" s="303" t="str">
        <f t="shared" si="92"/>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90"/>
        <v/>
      </c>
      <c r="T1884" s="264" t="str">
        <f ca="1">IF(B1884="","",IF(ISERROR(MATCH($J1884,SorP!$B$1:$B$6230,0)),"",INDIRECT("'SorP'!$A$"&amp;MATCH($J1884,SorP!$B$1:$B$6230,0))))</f>
        <v/>
      </c>
      <c r="U1884" s="299"/>
      <c r="V1884" s="300" t="e">
        <f>IF(C1884="",NA(),MATCH($B1884&amp;$C1884,'Smelter Look-up'!$J:$J,0))</f>
        <v>#N/A</v>
      </c>
      <c r="W1884" s="301"/>
      <c r="X1884" s="301">
        <f t="shared" ca="1" si="91"/>
        <v>0</v>
      </c>
      <c r="Y1884" s="301"/>
      <c r="Z1884" s="301"/>
      <c r="AB1884" s="303" t="str">
        <f t="shared" si="92"/>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90"/>
        <v/>
      </c>
      <c r="T1885" s="264" t="str">
        <f ca="1">IF(B1885="","",IF(ISERROR(MATCH($J1885,SorP!$B$1:$B$6230,0)),"",INDIRECT("'SorP'!$A$"&amp;MATCH($J1885,SorP!$B$1:$B$6230,0))))</f>
        <v/>
      </c>
      <c r="U1885" s="299"/>
      <c r="V1885" s="300" t="e">
        <f>IF(C1885="",NA(),MATCH($B1885&amp;$C1885,'Smelter Look-up'!$J:$J,0))</f>
        <v>#N/A</v>
      </c>
      <c r="W1885" s="301"/>
      <c r="X1885" s="301">
        <f t="shared" ca="1" si="91"/>
        <v>0</v>
      </c>
      <c r="Y1885" s="301"/>
      <c r="Z1885" s="301"/>
      <c r="AB1885" s="303" t="str">
        <f t="shared" si="92"/>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90"/>
        <v/>
      </c>
      <c r="T1886" s="264" t="str">
        <f ca="1">IF(B1886="","",IF(ISERROR(MATCH($J1886,SorP!$B$1:$B$6230,0)),"",INDIRECT("'SorP'!$A$"&amp;MATCH($J1886,SorP!$B$1:$B$6230,0))))</f>
        <v/>
      </c>
      <c r="U1886" s="299"/>
      <c r="V1886" s="300" t="e">
        <f>IF(C1886="",NA(),MATCH($B1886&amp;$C1886,'Smelter Look-up'!$J:$J,0))</f>
        <v>#N/A</v>
      </c>
      <c r="W1886" s="301"/>
      <c r="X1886" s="301">
        <f t="shared" ca="1" si="91"/>
        <v>0</v>
      </c>
      <c r="Y1886" s="301"/>
      <c r="Z1886" s="301"/>
      <c r="AB1886" s="303" t="str">
        <f t="shared" si="92"/>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90"/>
        <v/>
      </c>
      <c r="T1887" s="264" t="str">
        <f ca="1">IF(B1887="","",IF(ISERROR(MATCH($J1887,SorP!$B$1:$B$6230,0)),"",INDIRECT("'SorP'!$A$"&amp;MATCH($J1887,SorP!$B$1:$B$6230,0))))</f>
        <v/>
      </c>
      <c r="U1887" s="299"/>
      <c r="V1887" s="300" t="e">
        <f>IF(C1887="",NA(),MATCH($B1887&amp;$C1887,'Smelter Look-up'!$J:$J,0))</f>
        <v>#N/A</v>
      </c>
      <c r="W1887" s="301"/>
      <c r="X1887" s="301">
        <f t="shared" ca="1" si="91"/>
        <v>0</v>
      </c>
      <c r="Y1887" s="301"/>
      <c r="Z1887" s="301"/>
      <c r="AB1887" s="303" t="str">
        <f t="shared" si="92"/>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90"/>
        <v/>
      </c>
      <c r="T1888" s="264" t="str">
        <f ca="1">IF(B1888="","",IF(ISERROR(MATCH($J1888,SorP!$B$1:$B$6230,0)),"",INDIRECT("'SorP'!$A$"&amp;MATCH($J1888,SorP!$B$1:$B$6230,0))))</f>
        <v/>
      </c>
      <c r="U1888" s="299"/>
      <c r="V1888" s="300" t="e">
        <f>IF(C1888="",NA(),MATCH($B1888&amp;$C1888,'Smelter Look-up'!$J:$J,0))</f>
        <v>#N/A</v>
      </c>
      <c r="W1888" s="301"/>
      <c r="X1888" s="301">
        <f t="shared" ca="1" si="91"/>
        <v>0</v>
      </c>
      <c r="Y1888" s="301"/>
      <c r="Z1888" s="301"/>
      <c r="AB1888" s="303" t="str">
        <f t="shared" si="92"/>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90"/>
        <v/>
      </c>
      <c r="T1889" s="264" t="str">
        <f ca="1">IF(B1889="","",IF(ISERROR(MATCH($J1889,SorP!$B$1:$B$6230,0)),"",INDIRECT("'SorP'!$A$"&amp;MATCH($J1889,SorP!$B$1:$B$6230,0))))</f>
        <v/>
      </c>
      <c r="U1889" s="299"/>
      <c r="V1889" s="300" t="e">
        <f>IF(C1889="",NA(),MATCH($B1889&amp;$C1889,'Smelter Look-up'!$J:$J,0))</f>
        <v>#N/A</v>
      </c>
      <c r="W1889" s="301"/>
      <c r="X1889" s="301">
        <f t="shared" ca="1" si="91"/>
        <v>0</v>
      </c>
      <c r="Y1889" s="301"/>
      <c r="Z1889" s="301"/>
      <c r="AB1889" s="303" t="str">
        <f t="shared" si="92"/>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90"/>
        <v/>
      </c>
      <c r="T1890" s="264" t="str">
        <f ca="1">IF(B1890="","",IF(ISERROR(MATCH($J1890,SorP!$B$1:$B$6230,0)),"",INDIRECT("'SorP'!$A$"&amp;MATCH($J1890,SorP!$B$1:$B$6230,0))))</f>
        <v/>
      </c>
      <c r="U1890" s="299"/>
      <c r="V1890" s="300" t="e">
        <f>IF(C1890="",NA(),MATCH($B1890&amp;$C1890,'Smelter Look-up'!$J:$J,0))</f>
        <v>#N/A</v>
      </c>
      <c r="W1890" s="301"/>
      <c r="X1890" s="301">
        <f t="shared" ca="1" si="91"/>
        <v>0</v>
      </c>
      <c r="Y1890" s="301"/>
      <c r="Z1890" s="301"/>
      <c r="AB1890" s="303" t="str">
        <f t="shared" si="92"/>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90"/>
        <v/>
      </c>
      <c r="T1891" s="264" t="str">
        <f ca="1">IF(B1891="","",IF(ISERROR(MATCH($J1891,SorP!$B$1:$B$6230,0)),"",INDIRECT("'SorP'!$A$"&amp;MATCH($J1891,SorP!$B$1:$B$6230,0))))</f>
        <v/>
      </c>
      <c r="U1891" s="299"/>
      <c r="V1891" s="300" t="e">
        <f>IF(C1891="",NA(),MATCH($B1891&amp;$C1891,'Smelter Look-up'!$J:$J,0))</f>
        <v>#N/A</v>
      </c>
      <c r="W1891" s="301"/>
      <c r="X1891" s="301">
        <f t="shared" ca="1" si="91"/>
        <v>0</v>
      </c>
      <c r="Y1891" s="301"/>
      <c r="Z1891" s="301"/>
      <c r="AB1891" s="303" t="str">
        <f t="shared" si="92"/>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90"/>
        <v/>
      </c>
      <c r="T1892" s="264" t="str">
        <f ca="1">IF(B1892="","",IF(ISERROR(MATCH($J1892,SorP!$B$1:$B$6230,0)),"",INDIRECT("'SorP'!$A$"&amp;MATCH($J1892,SorP!$B$1:$B$6230,0))))</f>
        <v/>
      </c>
      <c r="U1892" s="299"/>
      <c r="V1892" s="300" t="e">
        <f>IF(C1892="",NA(),MATCH($B1892&amp;$C1892,'Smelter Look-up'!$J:$J,0))</f>
        <v>#N/A</v>
      </c>
      <c r="W1892" s="301"/>
      <c r="X1892" s="301">
        <f t="shared" ca="1" si="91"/>
        <v>0</v>
      </c>
      <c r="Y1892" s="301"/>
      <c r="Z1892" s="301"/>
      <c r="AB1892" s="303" t="str">
        <f t="shared" si="92"/>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90"/>
        <v/>
      </c>
      <c r="T1893" s="264" t="str">
        <f ca="1">IF(B1893="","",IF(ISERROR(MATCH($J1893,SorP!$B$1:$B$6230,0)),"",INDIRECT("'SorP'!$A$"&amp;MATCH($J1893,SorP!$B$1:$B$6230,0))))</f>
        <v/>
      </c>
      <c r="U1893" s="299"/>
      <c r="V1893" s="300" t="e">
        <f>IF(C1893="",NA(),MATCH($B1893&amp;$C1893,'Smelter Look-up'!$J:$J,0))</f>
        <v>#N/A</v>
      </c>
      <c r="W1893" s="301"/>
      <c r="X1893" s="301">
        <f t="shared" ca="1" si="91"/>
        <v>0</v>
      </c>
      <c r="Y1893" s="301"/>
      <c r="Z1893" s="301"/>
      <c r="AB1893" s="303" t="str">
        <f t="shared" si="92"/>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90"/>
        <v/>
      </c>
      <c r="T1894" s="264" t="str">
        <f ca="1">IF(B1894="","",IF(ISERROR(MATCH($J1894,SorP!$B$1:$B$6230,0)),"",INDIRECT("'SorP'!$A$"&amp;MATCH($J1894,SorP!$B$1:$B$6230,0))))</f>
        <v/>
      </c>
      <c r="U1894" s="299"/>
      <c r="V1894" s="300" t="e">
        <f>IF(C1894="",NA(),MATCH($B1894&amp;$C1894,'Smelter Look-up'!$J:$J,0))</f>
        <v>#N/A</v>
      </c>
      <c r="W1894" s="301"/>
      <c r="X1894" s="301">
        <f t="shared" ca="1" si="91"/>
        <v>0</v>
      </c>
      <c r="Y1894" s="301"/>
      <c r="Z1894" s="301"/>
      <c r="AB1894" s="303" t="str">
        <f t="shared" si="92"/>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90"/>
        <v/>
      </c>
      <c r="T1895" s="264" t="str">
        <f ca="1">IF(B1895="","",IF(ISERROR(MATCH($J1895,SorP!$B$1:$B$6230,0)),"",INDIRECT("'SorP'!$A$"&amp;MATCH($J1895,SorP!$B$1:$B$6230,0))))</f>
        <v/>
      </c>
      <c r="U1895" s="299"/>
      <c r="V1895" s="300" t="e">
        <f>IF(C1895="",NA(),MATCH($B1895&amp;$C1895,'Smelter Look-up'!$J:$J,0))</f>
        <v>#N/A</v>
      </c>
      <c r="W1895" s="301"/>
      <c r="X1895" s="301">
        <f t="shared" ca="1" si="91"/>
        <v>0</v>
      </c>
      <c r="Y1895" s="301"/>
      <c r="Z1895" s="301"/>
      <c r="AB1895" s="303" t="str">
        <f t="shared" si="92"/>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90"/>
        <v/>
      </c>
      <c r="T1896" s="264" t="str">
        <f ca="1">IF(B1896="","",IF(ISERROR(MATCH($J1896,SorP!$B$1:$B$6230,0)),"",INDIRECT("'SorP'!$A$"&amp;MATCH($J1896,SorP!$B$1:$B$6230,0))))</f>
        <v/>
      </c>
      <c r="U1896" s="299"/>
      <c r="V1896" s="300" t="e">
        <f>IF(C1896="",NA(),MATCH($B1896&amp;$C1896,'Smelter Look-up'!$J:$J,0))</f>
        <v>#N/A</v>
      </c>
      <c r="W1896" s="301"/>
      <c r="X1896" s="301">
        <f t="shared" ca="1" si="91"/>
        <v>0</v>
      </c>
      <c r="Y1896" s="301"/>
      <c r="Z1896" s="301"/>
      <c r="AB1896" s="303" t="str">
        <f t="shared" si="92"/>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90"/>
        <v/>
      </c>
      <c r="T1897" s="264" t="str">
        <f ca="1">IF(B1897="","",IF(ISERROR(MATCH($J1897,SorP!$B$1:$B$6230,0)),"",INDIRECT("'SorP'!$A$"&amp;MATCH($J1897,SorP!$B$1:$B$6230,0))))</f>
        <v/>
      </c>
      <c r="U1897" s="299"/>
      <c r="V1897" s="300" t="e">
        <f>IF(C1897="",NA(),MATCH($B1897&amp;$C1897,'Smelter Look-up'!$J:$J,0))</f>
        <v>#N/A</v>
      </c>
      <c r="W1897" s="301"/>
      <c r="X1897" s="301">
        <f t="shared" ca="1" si="91"/>
        <v>0</v>
      </c>
      <c r="Y1897" s="301"/>
      <c r="Z1897" s="301"/>
      <c r="AB1897" s="303" t="str">
        <f t="shared" si="92"/>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90"/>
        <v/>
      </c>
      <c r="T1898" s="264" t="str">
        <f ca="1">IF(B1898="","",IF(ISERROR(MATCH($J1898,SorP!$B$1:$B$6230,0)),"",INDIRECT("'SorP'!$A$"&amp;MATCH($J1898,SorP!$B$1:$B$6230,0))))</f>
        <v/>
      </c>
      <c r="U1898" s="299"/>
      <c r="V1898" s="300" t="e">
        <f>IF(C1898="",NA(),MATCH($B1898&amp;$C1898,'Smelter Look-up'!$J:$J,0))</f>
        <v>#N/A</v>
      </c>
      <c r="W1898" s="301"/>
      <c r="X1898" s="301">
        <f t="shared" ca="1" si="91"/>
        <v>0</v>
      </c>
      <c r="Y1898" s="301"/>
      <c r="Z1898" s="301"/>
      <c r="AB1898" s="303" t="str">
        <f t="shared" si="92"/>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90"/>
        <v/>
      </c>
      <c r="T1899" s="264" t="str">
        <f ca="1">IF(B1899="","",IF(ISERROR(MATCH($J1899,SorP!$B$1:$B$6230,0)),"",INDIRECT("'SorP'!$A$"&amp;MATCH($J1899,SorP!$B$1:$B$6230,0))))</f>
        <v/>
      </c>
      <c r="U1899" s="299"/>
      <c r="V1899" s="300" t="e">
        <f>IF(C1899="",NA(),MATCH($B1899&amp;$C1899,'Smelter Look-up'!$J:$J,0))</f>
        <v>#N/A</v>
      </c>
      <c r="W1899" s="301"/>
      <c r="X1899" s="301">
        <f t="shared" ca="1" si="91"/>
        <v>0</v>
      </c>
      <c r="Y1899" s="301"/>
      <c r="Z1899" s="301"/>
      <c r="AB1899" s="303" t="str">
        <f t="shared" si="92"/>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90"/>
        <v/>
      </c>
      <c r="T1900" s="264" t="str">
        <f ca="1">IF(B1900="","",IF(ISERROR(MATCH($J1900,SorP!$B$1:$B$6230,0)),"",INDIRECT("'SorP'!$A$"&amp;MATCH($J1900,SorP!$B$1:$B$6230,0))))</f>
        <v/>
      </c>
      <c r="U1900" s="299"/>
      <c r="V1900" s="300" t="e">
        <f>IF(C1900="",NA(),MATCH($B1900&amp;$C1900,'Smelter Look-up'!$J:$J,0))</f>
        <v>#N/A</v>
      </c>
      <c r="W1900" s="301"/>
      <c r="X1900" s="301">
        <f t="shared" ca="1" si="91"/>
        <v>0</v>
      </c>
      <c r="Y1900" s="301"/>
      <c r="Z1900" s="301"/>
      <c r="AB1900" s="303" t="str">
        <f t="shared" si="92"/>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90"/>
        <v/>
      </c>
      <c r="T1901" s="264" t="str">
        <f ca="1">IF(B1901="","",IF(ISERROR(MATCH($J1901,SorP!$B$1:$B$6230,0)),"",INDIRECT("'SorP'!$A$"&amp;MATCH($J1901,SorP!$B$1:$B$6230,0))))</f>
        <v/>
      </c>
      <c r="U1901" s="299"/>
      <c r="V1901" s="300" t="e">
        <f>IF(C1901="",NA(),MATCH($B1901&amp;$C1901,'Smelter Look-up'!$J:$J,0))</f>
        <v>#N/A</v>
      </c>
      <c r="W1901" s="301"/>
      <c r="X1901" s="301">
        <f t="shared" ca="1" si="91"/>
        <v>0</v>
      </c>
      <c r="Y1901" s="301"/>
      <c r="Z1901" s="301"/>
      <c r="AB1901" s="303" t="str">
        <f t="shared" si="92"/>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90"/>
        <v/>
      </c>
      <c r="T1902" s="264" t="str">
        <f ca="1">IF(B1902="","",IF(ISERROR(MATCH($J1902,SorP!$B$1:$B$6230,0)),"",INDIRECT("'SorP'!$A$"&amp;MATCH($J1902,SorP!$B$1:$B$6230,0))))</f>
        <v/>
      </c>
      <c r="U1902" s="299"/>
      <c r="V1902" s="300" t="e">
        <f>IF(C1902="",NA(),MATCH($B1902&amp;$C1902,'Smelter Look-up'!$J:$J,0))</f>
        <v>#N/A</v>
      </c>
      <c r="W1902" s="301"/>
      <c r="X1902" s="301">
        <f t="shared" ca="1" si="91"/>
        <v>0</v>
      </c>
      <c r="Y1902" s="301"/>
      <c r="Z1902" s="301"/>
      <c r="AB1902" s="303" t="str">
        <f t="shared" si="92"/>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90"/>
        <v/>
      </c>
      <c r="T1903" s="264" t="str">
        <f ca="1">IF(B1903="","",IF(ISERROR(MATCH($J1903,SorP!$B$1:$B$6230,0)),"",INDIRECT("'SorP'!$A$"&amp;MATCH($J1903,SorP!$B$1:$B$6230,0))))</f>
        <v/>
      </c>
      <c r="U1903" s="299"/>
      <c r="V1903" s="300" t="e">
        <f>IF(C1903="",NA(),MATCH($B1903&amp;$C1903,'Smelter Look-up'!$J:$J,0))</f>
        <v>#N/A</v>
      </c>
      <c r="W1903" s="301"/>
      <c r="X1903" s="301">
        <f t="shared" ca="1" si="91"/>
        <v>0</v>
      </c>
      <c r="Y1903" s="301"/>
      <c r="Z1903" s="301"/>
      <c r="AB1903" s="303" t="str">
        <f t="shared" si="92"/>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90"/>
        <v/>
      </c>
      <c r="T1904" s="264" t="str">
        <f ca="1">IF(B1904="","",IF(ISERROR(MATCH($J1904,SorP!$B$1:$B$6230,0)),"",INDIRECT("'SorP'!$A$"&amp;MATCH($J1904,SorP!$B$1:$B$6230,0))))</f>
        <v/>
      </c>
      <c r="U1904" s="299"/>
      <c r="V1904" s="300" t="e">
        <f>IF(C1904="",NA(),MATCH($B1904&amp;$C1904,'Smelter Look-up'!$J:$J,0))</f>
        <v>#N/A</v>
      </c>
      <c r="W1904" s="301"/>
      <c r="X1904" s="301">
        <f t="shared" ca="1" si="91"/>
        <v>0</v>
      </c>
      <c r="Y1904" s="301"/>
      <c r="Z1904" s="301"/>
      <c r="AB1904" s="303" t="str">
        <f t="shared" si="92"/>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90"/>
        <v/>
      </c>
      <c r="T1905" s="264" t="str">
        <f ca="1">IF(B1905="","",IF(ISERROR(MATCH($J1905,SorP!$B$1:$B$6230,0)),"",INDIRECT("'SorP'!$A$"&amp;MATCH($J1905,SorP!$B$1:$B$6230,0))))</f>
        <v/>
      </c>
      <c r="U1905" s="299"/>
      <c r="V1905" s="300" t="e">
        <f>IF(C1905="",NA(),MATCH($B1905&amp;$C1905,'Smelter Look-up'!$J:$J,0))</f>
        <v>#N/A</v>
      </c>
      <c r="W1905" s="301"/>
      <c r="X1905" s="301">
        <f t="shared" ca="1" si="91"/>
        <v>0</v>
      </c>
      <c r="Y1905" s="301"/>
      <c r="Z1905" s="301"/>
      <c r="AB1905" s="303" t="str">
        <f t="shared" si="92"/>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90"/>
        <v/>
      </c>
      <c r="T1906" s="264" t="str">
        <f ca="1">IF(B1906="","",IF(ISERROR(MATCH($J1906,SorP!$B$1:$B$6230,0)),"",INDIRECT("'SorP'!$A$"&amp;MATCH($J1906,SorP!$B$1:$B$6230,0))))</f>
        <v/>
      </c>
      <c r="U1906" s="299"/>
      <c r="V1906" s="300" t="e">
        <f>IF(C1906="",NA(),MATCH($B1906&amp;$C1906,'Smelter Look-up'!$J:$J,0))</f>
        <v>#N/A</v>
      </c>
      <c r="W1906" s="301"/>
      <c r="X1906" s="301">
        <f t="shared" ca="1" si="91"/>
        <v>0</v>
      </c>
      <c r="Y1906" s="301"/>
      <c r="Z1906" s="301"/>
      <c r="AB1906" s="303" t="str">
        <f t="shared" si="92"/>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90"/>
        <v/>
      </c>
      <c r="T1907" s="264" t="str">
        <f ca="1">IF(B1907="","",IF(ISERROR(MATCH($J1907,SorP!$B$1:$B$6230,0)),"",INDIRECT("'SorP'!$A$"&amp;MATCH($J1907,SorP!$B$1:$B$6230,0))))</f>
        <v/>
      </c>
      <c r="U1907" s="299"/>
      <c r="V1907" s="300" t="e">
        <f>IF(C1907="",NA(),MATCH($B1907&amp;$C1907,'Smelter Look-up'!$J:$J,0))</f>
        <v>#N/A</v>
      </c>
      <c r="W1907" s="301"/>
      <c r="X1907" s="301">
        <f t="shared" ca="1" si="91"/>
        <v>0</v>
      </c>
      <c r="Y1907" s="301"/>
      <c r="Z1907" s="301"/>
      <c r="AB1907" s="303" t="str">
        <f t="shared" si="92"/>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90"/>
        <v/>
      </c>
      <c r="T1908" s="264" t="str">
        <f ca="1">IF(B1908="","",IF(ISERROR(MATCH($J1908,SorP!$B$1:$B$6230,0)),"",INDIRECT("'SorP'!$A$"&amp;MATCH($J1908,SorP!$B$1:$B$6230,0))))</f>
        <v/>
      </c>
      <c r="U1908" s="299"/>
      <c r="V1908" s="300" t="e">
        <f>IF(C1908="",NA(),MATCH($B1908&amp;$C1908,'Smelter Look-up'!$J:$J,0))</f>
        <v>#N/A</v>
      </c>
      <c r="W1908" s="301"/>
      <c r="X1908" s="301">
        <f t="shared" ca="1" si="91"/>
        <v>0</v>
      </c>
      <c r="Y1908" s="301"/>
      <c r="Z1908" s="301"/>
      <c r="AB1908" s="303" t="str">
        <f t="shared" si="92"/>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90"/>
        <v/>
      </c>
      <c r="T1909" s="264" t="str">
        <f ca="1">IF(B1909="","",IF(ISERROR(MATCH($J1909,SorP!$B$1:$B$6230,0)),"",INDIRECT("'SorP'!$A$"&amp;MATCH($J1909,SorP!$B$1:$B$6230,0))))</f>
        <v/>
      </c>
      <c r="U1909" s="299"/>
      <c r="V1909" s="300" t="e">
        <f>IF(C1909="",NA(),MATCH($B1909&amp;$C1909,'Smelter Look-up'!$J:$J,0))</f>
        <v>#N/A</v>
      </c>
      <c r="W1909" s="301"/>
      <c r="X1909" s="301">
        <f t="shared" ca="1" si="91"/>
        <v>0</v>
      </c>
      <c r="Y1909" s="301"/>
      <c r="Z1909" s="301"/>
      <c r="AB1909" s="303" t="str">
        <f t="shared" si="92"/>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90"/>
        <v/>
      </c>
      <c r="T1910" s="264" t="str">
        <f ca="1">IF(B1910="","",IF(ISERROR(MATCH($J1910,SorP!$B$1:$B$6230,0)),"",INDIRECT("'SorP'!$A$"&amp;MATCH($J1910,SorP!$B$1:$B$6230,0))))</f>
        <v/>
      </c>
      <c r="U1910" s="299"/>
      <c r="V1910" s="300" t="e">
        <f>IF(C1910="",NA(),MATCH($B1910&amp;$C1910,'Smelter Look-up'!$J:$J,0))</f>
        <v>#N/A</v>
      </c>
      <c r="W1910" s="301"/>
      <c r="X1910" s="301">
        <f t="shared" ca="1" si="91"/>
        <v>0</v>
      </c>
      <c r="Y1910" s="301"/>
      <c r="Z1910" s="301"/>
      <c r="AB1910" s="303" t="str">
        <f t="shared" si="92"/>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90"/>
        <v/>
      </c>
      <c r="T1911" s="264" t="str">
        <f ca="1">IF(B1911="","",IF(ISERROR(MATCH($J1911,SorP!$B$1:$B$6230,0)),"",INDIRECT("'SorP'!$A$"&amp;MATCH($J1911,SorP!$B$1:$B$6230,0))))</f>
        <v/>
      </c>
      <c r="U1911" s="299"/>
      <c r="V1911" s="300" t="e">
        <f>IF(C1911="",NA(),MATCH($B1911&amp;$C1911,'Smelter Look-up'!$J:$J,0))</f>
        <v>#N/A</v>
      </c>
      <c r="W1911" s="301"/>
      <c r="X1911" s="301">
        <f t="shared" ca="1" si="91"/>
        <v>0</v>
      </c>
      <c r="Y1911" s="301"/>
      <c r="Z1911" s="301"/>
      <c r="AB1911" s="303" t="str">
        <f t="shared" si="92"/>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90"/>
        <v/>
      </c>
      <c r="T1912" s="264" t="str">
        <f ca="1">IF(B1912="","",IF(ISERROR(MATCH($J1912,SorP!$B$1:$B$6230,0)),"",INDIRECT("'SorP'!$A$"&amp;MATCH($J1912,SorP!$B$1:$B$6230,0))))</f>
        <v/>
      </c>
      <c r="U1912" s="299"/>
      <c r="V1912" s="300" t="e">
        <f>IF(C1912="",NA(),MATCH($B1912&amp;$C1912,'Smelter Look-up'!$J:$J,0))</f>
        <v>#N/A</v>
      </c>
      <c r="W1912" s="301"/>
      <c r="X1912" s="301">
        <f t="shared" ca="1" si="91"/>
        <v>0</v>
      </c>
      <c r="Y1912" s="301"/>
      <c r="Z1912" s="301"/>
      <c r="AB1912" s="303" t="str">
        <f t="shared" si="92"/>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90"/>
        <v/>
      </c>
      <c r="T1913" s="264" t="str">
        <f ca="1">IF(B1913="","",IF(ISERROR(MATCH($J1913,SorP!$B$1:$B$6230,0)),"",INDIRECT("'SorP'!$A$"&amp;MATCH($J1913,SorP!$B$1:$B$6230,0))))</f>
        <v/>
      </c>
      <c r="U1913" s="299"/>
      <c r="V1913" s="300" t="e">
        <f>IF(C1913="",NA(),MATCH($B1913&amp;$C1913,'Smelter Look-up'!$J:$J,0))</f>
        <v>#N/A</v>
      </c>
      <c r="W1913" s="301"/>
      <c r="X1913" s="301">
        <f t="shared" ca="1" si="91"/>
        <v>0</v>
      </c>
      <c r="Y1913" s="301"/>
      <c r="Z1913" s="301"/>
      <c r="AB1913" s="303" t="str">
        <f t="shared" si="92"/>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90"/>
        <v/>
      </c>
      <c r="T1914" s="264" t="str">
        <f ca="1">IF(B1914="","",IF(ISERROR(MATCH($J1914,SorP!$B$1:$B$6230,0)),"",INDIRECT("'SorP'!$A$"&amp;MATCH($J1914,SorP!$B$1:$B$6230,0))))</f>
        <v/>
      </c>
      <c r="U1914" s="299"/>
      <c r="V1914" s="300" t="e">
        <f>IF(C1914="",NA(),MATCH($B1914&amp;$C1914,'Smelter Look-up'!$J:$J,0))</f>
        <v>#N/A</v>
      </c>
      <c r="W1914" s="301"/>
      <c r="X1914" s="301">
        <f t="shared" ca="1" si="91"/>
        <v>0</v>
      </c>
      <c r="Y1914" s="301"/>
      <c r="Z1914" s="301"/>
      <c r="AB1914" s="303" t="str">
        <f t="shared" si="92"/>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90"/>
        <v/>
      </c>
      <c r="T1915" s="264" t="str">
        <f ca="1">IF(B1915="","",IF(ISERROR(MATCH($J1915,SorP!$B$1:$B$6230,0)),"",INDIRECT("'SorP'!$A$"&amp;MATCH($J1915,SorP!$B$1:$B$6230,0))))</f>
        <v/>
      </c>
      <c r="U1915" s="299"/>
      <c r="V1915" s="300" t="e">
        <f>IF(C1915="",NA(),MATCH($B1915&amp;$C1915,'Smelter Look-up'!$J:$J,0))</f>
        <v>#N/A</v>
      </c>
      <c r="W1915" s="301"/>
      <c r="X1915" s="301">
        <f t="shared" ca="1" si="91"/>
        <v>0</v>
      </c>
      <c r="Y1915" s="301"/>
      <c r="Z1915" s="301"/>
      <c r="AB1915" s="303" t="str">
        <f t="shared" si="92"/>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90"/>
        <v/>
      </c>
      <c r="T1916" s="264" t="str">
        <f ca="1">IF(B1916="","",IF(ISERROR(MATCH($J1916,SorP!$B$1:$B$6230,0)),"",INDIRECT("'SorP'!$A$"&amp;MATCH($J1916,SorP!$B$1:$B$6230,0))))</f>
        <v/>
      </c>
      <c r="U1916" s="299"/>
      <c r="V1916" s="300" t="e">
        <f>IF(C1916="",NA(),MATCH($B1916&amp;$C1916,'Smelter Look-up'!$J:$J,0))</f>
        <v>#N/A</v>
      </c>
      <c r="W1916" s="301"/>
      <c r="X1916" s="301">
        <f t="shared" ca="1" si="91"/>
        <v>0</v>
      </c>
      <c r="Y1916" s="301"/>
      <c r="Z1916" s="301"/>
      <c r="AB1916" s="303" t="str">
        <f t="shared" si="92"/>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90"/>
        <v/>
      </c>
      <c r="T1917" s="264" t="str">
        <f ca="1">IF(B1917="","",IF(ISERROR(MATCH($J1917,SorP!$B$1:$B$6230,0)),"",INDIRECT("'SorP'!$A$"&amp;MATCH($J1917,SorP!$B$1:$B$6230,0))))</f>
        <v/>
      </c>
      <c r="U1917" s="299"/>
      <c r="V1917" s="300" t="e">
        <f>IF(C1917="",NA(),MATCH($B1917&amp;$C1917,'Smelter Look-up'!$J:$J,0))</f>
        <v>#N/A</v>
      </c>
      <c r="W1917" s="301"/>
      <c r="X1917" s="301">
        <f t="shared" ca="1" si="91"/>
        <v>0</v>
      </c>
      <c r="Y1917" s="301"/>
      <c r="Z1917" s="301"/>
      <c r="AB1917" s="303" t="str">
        <f t="shared" si="92"/>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90"/>
        <v/>
      </c>
      <c r="T1918" s="264" t="str">
        <f ca="1">IF(B1918="","",IF(ISERROR(MATCH($J1918,SorP!$B$1:$B$6230,0)),"",INDIRECT("'SorP'!$A$"&amp;MATCH($J1918,SorP!$B$1:$B$6230,0))))</f>
        <v/>
      </c>
      <c r="U1918" s="299"/>
      <c r="V1918" s="300" t="e">
        <f>IF(C1918="",NA(),MATCH($B1918&amp;$C1918,'Smelter Look-up'!$J:$J,0))</f>
        <v>#N/A</v>
      </c>
      <c r="W1918" s="301"/>
      <c r="X1918" s="301">
        <f t="shared" ca="1" si="91"/>
        <v>0</v>
      </c>
      <c r="Y1918" s="301"/>
      <c r="Z1918" s="301"/>
      <c r="AB1918" s="303" t="str">
        <f t="shared" si="92"/>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90"/>
        <v/>
      </c>
      <c r="T1919" s="264" t="str">
        <f ca="1">IF(B1919="","",IF(ISERROR(MATCH($J1919,SorP!$B$1:$B$6230,0)),"",INDIRECT("'SorP'!$A$"&amp;MATCH($J1919,SorP!$B$1:$B$6230,0))))</f>
        <v/>
      </c>
      <c r="U1919" s="299"/>
      <c r="V1919" s="300" t="e">
        <f>IF(C1919="",NA(),MATCH($B1919&amp;$C1919,'Smelter Look-up'!$J:$J,0))</f>
        <v>#N/A</v>
      </c>
      <c r="W1919" s="301"/>
      <c r="X1919" s="301">
        <f t="shared" ca="1" si="91"/>
        <v>0</v>
      </c>
      <c r="Y1919" s="301"/>
      <c r="Z1919" s="301"/>
      <c r="AB1919" s="303" t="str">
        <f t="shared" si="92"/>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90"/>
        <v/>
      </c>
      <c r="T1920" s="264" t="str">
        <f ca="1">IF(B1920="","",IF(ISERROR(MATCH($J1920,SorP!$B$1:$B$6230,0)),"",INDIRECT("'SorP'!$A$"&amp;MATCH($J1920,SorP!$B$1:$B$6230,0))))</f>
        <v/>
      </c>
      <c r="U1920" s="299"/>
      <c r="V1920" s="300" t="e">
        <f>IF(C1920="",NA(),MATCH($B1920&amp;$C1920,'Smelter Look-up'!$J:$J,0))</f>
        <v>#N/A</v>
      </c>
      <c r="W1920" s="301"/>
      <c r="X1920" s="301">
        <f t="shared" ca="1" si="91"/>
        <v>0</v>
      </c>
      <c r="Y1920" s="301"/>
      <c r="Z1920" s="301"/>
      <c r="AB1920" s="303" t="str">
        <f t="shared" si="92"/>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90"/>
        <v/>
      </c>
      <c r="T1921" s="264" t="str">
        <f ca="1">IF(B1921="","",IF(ISERROR(MATCH($J1921,SorP!$B$1:$B$6230,0)),"",INDIRECT("'SorP'!$A$"&amp;MATCH($J1921,SorP!$B$1:$B$6230,0))))</f>
        <v/>
      </c>
      <c r="U1921" s="299"/>
      <c r="V1921" s="300" t="e">
        <f>IF(C1921="",NA(),MATCH($B1921&amp;$C1921,'Smelter Look-up'!$J:$J,0))</f>
        <v>#N/A</v>
      </c>
      <c r="W1921" s="301"/>
      <c r="X1921" s="301">
        <f t="shared" ca="1" si="91"/>
        <v>0</v>
      </c>
      <c r="Y1921" s="301"/>
      <c r="Z1921" s="301"/>
      <c r="AB1921" s="303" t="str">
        <f t="shared" si="92"/>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90"/>
        <v/>
      </c>
      <c r="T1922" s="264" t="str">
        <f ca="1">IF(B1922="","",IF(ISERROR(MATCH($J1922,SorP!$B$1:$B$6230,0)),"",INDIRECT("'SorP'!$A$"&amp;MATCH($J1922,SorP!$B$1:$B$6230,0))))</f>
        <v/>
      </c>
      <c r="U1922" s="299"/>
      <c r="V1922" s="300" t="e">
        <f>IF(C1922="",NA(),MATCH($B1922&amp;$C1922,'Smelter Look-up'!$J:$J,0))</f>
        <v>#N/A</v>
      </c>
      <c r="W1922" s="301"/>
      <c r="X1922" s="301">
        <f t="shared" ca="1" si="91"/>
        <v>0</v>
      </c>
      <c r="Y1922" s="301"/>
      <c r="Z1922" s="301"/>
      <c r="AB1922" s="303" t="str">
        <f t="shared" si="92"/>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0"/>
        <v/>
      </c>
      <c r="T1923" s="264" t="str">
        <f ca="1">IF(B1923="","",IF(ISERROR(MATCH($J1923,SorP!$B$1:$B$6230,0)),"",INDIRECT("'SorP'!$A$"&amp;MATCH($J1923,SorP!$B$1:$B$6230,0))))</f>
        <v/>
      </c>
      <c r="U1923" s="299"/>
      <c r="V1923" s="300" t="e">
        <f>IF(C1923="",NA(),MATCH($B1923&amp;$C1923,'Smelter Look-up'!$J:$J,0))</f>
        <v>#N/A</v>
      </c>
      <c r="W1923" s="301"/>
      <c r="X1923" s="301">
        <f t="shared" ca="1" si="91"/>
        <v>0</v>
      </c>
      <c r="Y1923" s="301"/>
      <c r="Z1923" s="301"/>
      <c r="AB1923" s="303" t="str">
        <f t="shared" si="92"/>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0"/>
        <v/>
      </c>
      <c r="T1924" s="264" t="str">
        <f ca="1">IF(B1924="","",IF(ISERROR(MATCH($J1924,SorP!$B$1:$B$6230,0)),"",INDIRECT("'SorP'!$A$"&amp;MATCH($J1924,SorP!$B$1:$B$6230,0))))</f>
        <v/>
      </c>
      <c r="U1924" s="299"/>
      <c r="V1924" s="300" t="e">
        <f>IF(C1924="",NA(),MATCH($B1924&amp;$C1924,'Smelter Look-up'!$J:$J,0))</f>
        <v>#N/A</v>
      </c>
      <c r="W1924" s="301"/>
      <c r="X1924" s="301">
        <f t="shared" ca="1" si="91"/>
        <v>0</v>
      </c>
      <c r="Y1924" s="301"/>
      <c r="Z1924" s="301"/>
      <c r="AB1924" s="303" t="str">
        <f t="shared" si="92"/>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0"/>
        <v/>
      </c>
      <c r="T1925" s="264" t="str">
        <f ca="1">IF(B1925="","",IF(ISERROR(MATCH($J1925,SorP!$B$1:$B$6230,0)),"",INDIRECT("'SorP'!$A$"&amp;MATCH($J1925,SorP!$B$1:$B$6230,0))))</f>
        <v/>
      </c>
      <c r="U1925" s="299"/>
      <c r="V1925" s="300" t="e">
        <f>IF(C1925="",NA(),MATCH($B1925&amp;$C1925,'Smelter Look-up'!$J:$J,0))</f>
        <v>#N/A</v>
      </c>
      <c r="W1925" s="301"/>
      <c r="X1925" s="301">
        <f t="shared" ca="1" si="91"/>
        <v>0</v>
      </c>
      <c r="Y1925" s="301"/>
      <c r="Z1925" s="301"/>
      <c r="AB1925" s="303" t="str">
        <f t="shared" si="92"/>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3">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4">IF(AND(C1926="Smelter not listed",OR(LEN(D1926)=0,LEN(E1926)=0)),1,0)</f>
        <v>0</v>
      </c>
      <c r="Y1926" s="301"/>
      <c r="Z1926" s="301"/>
      <c r="AB1926" s="303" t="str">
        <f t="shared" ref="AB1926:AB1989" si="95">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3"/>
        <v/>
      </c>
      <c r="T1927" s="264" t="str">
        <f ca="1">IF(B1927="","",IF(ISERROR(MATCH($J1927,SorP!$B$1:$B$6230,0)),"",INDIRECT("'SorP'!$A$"&amp;MATCH($J1927,SorP!$B$1:$B$6230,0))))</f>
        <v/>
      </c>
      <c r="U1927" s="299"/>
      <c r="V1927" s="300" t="e">
        <f>IF(C1927="",NA(),MATCH($B1927&amp;$C1927,'Smelter Look-up'!$J:$J,0))</f>
        <v>#N/A</v>
      </c>
      <c r="W1927" s="301"/>
      <c r="X1927" s="301">
        <f t="shared" ca="1" si="94"/>
        <v>0</v>
      </c>
      <c r="Y1927" s="301"/>
      <c r="Z1927" s="301"/>
      <c r="AB1927" s="303" t="str">
        <f t="shared" si="95"/>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3"/>
        <v/>
      </c>
      <c r="T1928" s="264" t="str">
        <f ca="1">IF(B1928="","",IF(ISERROR(MATCH($J1928,SorP!$B$1:$B$6230,0)),"",INDIRECT("'SorP'!$A$"&amp;MATCH($J1928,SorP!$B$1:$B$6230,0))))</f>
        <v/>
      </c>
      <c r="U1928" s="299"/>
      <c r="V1928" s="300" t="e">
        <f>IF(C1928="",NA(),MATCH($B1928&amp;$C1928,'Smelter Look-up'!$J:$J,0))</f>
        <v>#N/A</v>
      </c>
      <c r="W1928" s="301"/>
      <c r="X1928" s="301">
        <f t="shared" ca="1" si="94"/>
        <v>0</v>
      </c>
      <c r="Y1928" s="301"/>
      <c r="Z1928" s="301"/>
      <c r="AB1928" s="303" t="str">
        <f t="shared" si="95"/>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3"/>
        <v/>
      </c>
      <c r="T1929" s="264" t="str">
        <f ca="1">IF(B1929="","",IF(ISERROR(MATCH($J1929,SorP!$B$1:$B$6230,0)),"",INDIRECT("'SorP'!$A$"&amp;MATCH($J1929,SorP!$B$1:$B$6230,0))))</f>
        <v/>
      </c>
      <c r="U1929" s="299"/>
      <c r="V1929" s="300" t="e">
        <f>IF(C1929="",NA(),MATCH($B1929&amp;$C1929,'Smelter Look-up'!$J:$J,0))</f>
        <v>#N/A</v>
      </c>
      <c r="W1929" s="301"/>
      <c r="X1929" s="301">
        <f t="shared" ca="1" si="94"/>
        <v>0</v>
      </c>
      <c r="Y1929" s="301"/>
      <c r="Z1929" s="301"/>
      <c r="AB1929" s="303" t="str">
        <f t="shared" si="95"/>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3"/>
        <v/>
      </c>
      <c r="T1930" s="264" t="str">
        <f ca="1">IF(B1930="","",IF(ISERROR(MATCH($J1930,SorP!$B$1:$B$6230,0)),"",INDIRECT("'SorP'!$A$"&amp;MATCH($J1930,SorP!$B$1:$B$6230,0))))</f>
        <v/>
      </c>
      <c r="U1930" s="299"/>
      <c r="V1930" s="300" t="e">
        <f>IF(C1930="",NA(),MATCH($B1930&amp;$C1930,'Smelter Look-up'!$J:$J,0))</f>
        <v>#N/A</v>
      </c>
      <c r="W1930" s="301"/>
      <c r="X1930" s="301">
        <f t="shared" ca="1" si="94"/>
        <v>0</v>
      </c>
      <c r="Y1930" s="301"/>
      <c r="Z1930" s="301"/>
      <c r="AB1930" s="303" t="str">
        <f t="shared" si="95"/>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3"/>
        <v/>
      </c>
      <c r="T1931" s="264" t="str">
        <f ca="1">IF(B1931="","",IF(ISERROR(MATCH($J1931,SorP!$B$1:$B$6230,0)),"",INDIRECT("'SorP'!$A$"&amp;MATCH($J1931,SorP!$B$1:$B$6230,0))))</f>
        <v/>
      </c>
      <c r="U1931" s="299"/>
      <c r="V1931" s="300" t="e">
        <f>IF(C1931="",NA(),MATCH($B1931&amp;$C1931,'Smelter Look-up'!$J:$J,0))</f>
        <v>#N/A</v>
      </c>
      <c r="W1931" s="301"/>
      <c r="X1931" s="301">
        <f t="shared" ca="1" si="94"/>
        <v>0</v>
      </c>
      <c r="Y1931" s="301"/>
      <c r="Z1931" s="301"/>
      <c r="AB1931" s="303" t="str">
        <f t="shared" si="95"/>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3"/>
        <v/>
      </c>
      <c r="T1932" s="264" t="str">
        <f ca="1">IF(B1932="","",IF(ISERROR(MATCH($J1932,SorP!$B$1:$B$6230,0)),"",INDIRECT("'SorP'!$A$"&amp;MATCH($J1932,SorP!$B$1:$B$6230,0))))</f>
        <v/>
      </c>
      <c r="U1932" s="299"/>
      <c r="V1932" s="300" t="e">
        <f>IF(C1932="",NA(),MATCH($B1932&amp;$C1932,'Smelter Look-up'!$J:$J,0))</f>
        <v>#N/A</v>
      </c>
      <c r="W1932" s="301"/>
      <c r="X1932" s="301">
        <f t="shared" ca="1" si="94"/>
        <v>0</v>
      </c>
      <c r="Y1932" s="301"/>
      <c r="Z1932" s="301"/>
      <c r="AB1932" s="303" t="str">
        <f t="shared" si="95"/>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3"/>
        <v/>
      </c>
      <c r="T1933" s="264" t="str">
        <f ca="1">IF(B1933="","",IF(ISERROR(MATCH($J1933,SorP!$B$1:$B$6230,0)),"",INDIRECT("'SorP'!$A$"&amp;MATCH($J1933,SorP!$B$1:$B$6230,0))))</f>
        <v/>
      </c>
      <c r="U1933" s="299"/>
      <c r="V1933" s="300" t="e">
        <f>IF(C1933="",NA(),MATCH($B1933&amp;$C1933,'Smelter Look-up'!$J:$J,0))</f>
        <v>#N/A</v>
      </c>
      <c r="W1933" s="301"/>
      <c r="X1933" s="301">
        <f t="shared" ca="1" si="94"/>
        <v>0</v>
      </c>
      <c r="Y1933" s="301"/>
      <c r="Z1933" s="301"/>
      <c r="AB1933" s="303" t="str">
        <f t="shared" si="95"/>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3"/>
        <v/>
      </c>
      <c r="T1934" s="264" t="str">
        <f ca="1">IF(B1934="","",IF(ISERROR(MATCH($J1934,SorP!$B$1:$B$6230,0)),"",INDIRECT("'SorP'!$A$"&amp;MATCH($J1934,SorP!$B$1:$B$6230,0))))</f>
        <v/>
      </c>
      <c r="U1934" s="299"/>
      <c r="V1934" s="300" t="e">
        <f>IF(C1934="",NA(),MATCH($B1934&amp;$C1934,'Smelter Look-up'!$J:$J,0))</f>
        <v>#N/A</v>
      </c>
      <c r="W1934" s="301"/>
      <c r="X1934" s="301">
        <f t="shared" ca="1" si="94"/>
        <v>0</v>
      </c>
      <c r="Y1934" s="301"/>
      <c r="Z1934" s="301"/>
      <c r="AB1934" s="303" t="str">
        <f t="shared" si="95"/>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3"/>
        <v/>
      </c>
      <c r="T1935" s="264" t="str">
        <f ca="1">IF(B1935="","",IF(ISERROR(MATCH($J1935,SorP!$B$1:$B$6230,0)),"",INDIRECT("'SorP'!$A$"&amp;MATCH($J1935,SorP!$B$1:$B$6230,0))))</f>
        <v/>
      </c>
      <c r="U1935" s="299"/>
      <c r="V1935" s="300" t="e">
        <f>IF(C1935="",NA(),MATCH($B1935&amp;$C1935,'Smelter Look-up'!$J:$J,0))</f>
        <v>#N/A</v>
      </c>
      <c r="W1935" s="301"/>
      <c r="X1935" s="301">
        <f t="shared" ca="1" si="94"/>
        <v>0</v>
      </c>
      <c r="Y1935" s="301"/>
      <c r="Z1935" s="301"/>
      <c r="AB1935" s="303" t="str">
        <f t="shared" si="95"/>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3"/>
        <v/>
      </c>
      <c r="T1936" s="264" t="str">
        <f ca="1">IF(B1936="","",IF(ISERROR(MATCH($J1936,SorP!$B$1:$B$6230,0)),"",INDIRECT("'SorP'!$A$"&amp;MATCH($J1936,SorP!$B$1:$B$6230,0))))</f>
        <v/>
      </c>
      <c r="U1936" s="299"/>
      <c r="V1936" s="300" t="e">
        <f>IF(C1936="",NA(),MATCH($B1936&amp;$C1936,'Smelter Look-up'!$J:$J,0))</f>
        <v>#N/A</v>
      </c>
      <c r="W1936" s="301"/>
      <c r="X1936" s="301">
        <f t="shared" ca="1" si="94"/>
        <v>0</v>
      </c>
      <c r="Y1936" s="301"/>
      <c r="Z1936" s="301"/>
      <c r="AB1936" s="303" t="str">
        <f t="shared" si="95"/>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3"/>
        <v/>
      </c>
      <c r="T1937" s="264" t="str">
        <f ca="1">IF(B1937="","",IF(ISERROR(MATCH($J1937,SorP!$B$1:$B$6230,0)),"",INDIRECT("'SorP'!$A$"&amp;MATCH($J1937,SorP!$B$1:$B$6230,0))))</f>
        <v/>
      </c>
      <c r="U1937" s="299"/>
      <c r="V1937" s="300" t="e">
        <f>IF(C1937="",NA(),MATCH($B1937&amp;$C1937,'Smelter Look-up'!$J:$J,0))</f>
        <v>#N/A</v>
      </c>
      <c r="W1937" s="301"/>
      <c r="X1937" s="301">
        <f t="shared" ca="1" si="94"/>
        <v>0</v>
      </c>
      <c r="Y1937" s="301"/>
      <c r="Z1937" s="301"/>
      <c r="AB1937" s="303" t="str">
        <f t="shared" si="95"/>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3"/>
        <v/>
      </c>
      <c r="T1938" s="264" t="str">
        <f ca="1">IF(B1938="","",IF(ISERROR(MATCH($J1938,SorP!$B$1:$B$6230,0)),"",INDIRECT("'SorP'!$A$"&amp;MATCH($J1938,SorP!$B$1:$B$6230,0))))</f>
        <v/>
      </c>
      <c r="U1938" s="299"/>
      <c r="V1938" s="300" t="e">
        <f>IF(C1938="",NA(),MATCH($B1938&amp;$C1938,'Smelter Look-up'!$J:$J,0))</f>
        <v>#N/A</v>
      </c>
      <c r="W1938" s="301"/>
      <c r="X1938" s="301">
        <f t="shared" ca="1" si="94"/>
        <v>0</v>
      </c>
      <c r="Y1938" s="301"/>
      <c r="Z1938" s="301"/>
      <c r="AB1938" s="303" t="str">
        <f t="shared" si="95"/>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3"/>
        <v/>
      </c>
      <c r="T1939" s="264" t="str">
        <f ca="1">IF(B1939="","",IF(ISERROR(MATCH($J1939,SorP!$B$1:$B$6230,0)),"",INDIRECT("'SorP'!$A$"&amp;MATCH($J1939,SorP!$B$1:$B$6230,0))))</f>
        <v/>
      </c>
      <c r="U1939" s="299"/>
      <c r="V1939" s="300" t="e">
        <f>IF(C1939="",NA(),MATCH($B1939&amp;$C1939,'Smelter Look-up'!$J:$J,0))</f>
        <v>#N/A</v>
      </c>
      <c r="W1939" s="301"/>
      <c r="X1939" s="301">
        <f t="shared" ca="1" si="94"/>
        <v>0</v>
      </c>
      <c r="Y1939" s="301"/>
      <c r="Z1939" s="301"/>
      <c r="AB1939" s="303" t="str">
        <f t="shared" si="95"/>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3"/>
        <v/>
      </c>
      <c r="T1940" s="264" t="str">
        <f ca="1">IF(B1940="","",IF(ISERROR(MATCH($J1940,SorP!$B$1:$B$6230,0)),"",INDIRECT("'SorP'!$A$"&amp;MATCH($J1940,SorP!$B$1:$B$6230,0))))</f>
        <v/>
      </c>
      <c r="U1940" s="299"/>
      <c r="V1940" s="300" t="e">
        <f>IF(C1940="",NA(),MATCH($B1940&amp;$C1940,'Smelter Look-up'!$J:$J,0))</f>
        <v>#N/A</v>
      </c>
      <c r="W1940" s="301"/>
      <c r="X1940" s="301">
        <f t="shared" ca="1" si="94"/>
        <v>0</v>
      </c>
      <c r="Y1940" s="301"/>
      <c r="Z1940" s="301"/>
      <c r="AB1940" s="303" t="str">
        <f t="shared" si="95"/>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3"/>
        <v/>
      </c>
      <c r="T1941" s="264" t="str">
        <f ca="1">IF(B1941="","",IF(ISERROR(MATCH($J1941,SorP!$B$1:$B$6230,0)),"",INDIRECT("'SorP'!$A$"&amp;MATCH($J1941,SorP!$B$1:$B$6230,0))))</f>
        <v/>
      </c>
      <c r="U1941" s="299"/>
      <c r="V1941" s="300" t="e">
        <f>IF(C1941="",NA(),MATCH($B1941&amp;$C1941,'Smelter Look-up'!$J:$J,0))</f>
        <v>#N/A</v>
      </c>
      <c r="W1941" s="301"/>
      <c r="X1941" s="301">
        <f t="shared" ca="1" si="94"/>
        <v>0</v>
      </c>
      <c r="Y1941" s="301"/>
      <c r="Z1941" s="301"/>
      <c r="AB1941" s="303" t="str">
        <f t="shared" si="95"/>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3"/>
        <v/>
      </c>
      <c r="T1942" s="264" t="str">
        <f ca="1">IF(B1942="","",IF(ISERROR(MATCH($J1942,SorP!$B$1:$B$6230,0)),"",INDIRECT("'SorP'!$A$"&amp;MATCH($J1942,SorP!$B$1:$B$6230,0))))</f>
        <v/>
      </c>
      <c r="U1942" s="299"/>
      <c r="V1942" s="300" t="e">
        <f>IF(C1942="",NA(),MATCH($B1942&amp;$C1942,'Smelter Look-up'!$J:$J,0))</f>
        <v>#N/A</v>
      </c>
      <c r="W1942" s="301"/>
      <c r="X1942" s="301">
        <f t="shared" ca="1" si="94"/>
        <v>0</v>
      </c>
      <c r="Y1942" s="301"/>
      <c r="Z1942" s="301"/>
      <c r="AB1942" s="303" t="str">
        <f t="shared" si="95"/>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3"/>
        <v/>
      </c>
      <c r="T1943" s="264" t="str">
        <f ca="1">IF(B1943="","",IF(ISERROR(MATCH($J1943,SorP!$B$1:$B$6230,0)),"",INDIRECT("'SorP'!$A$"&amp;MATCH($J1943,SorP!$B$1:$B$6230,0))))</f>
        <v/>
      </c>
      <c r="U1943" s="299"/>
      <c r="V1943" s="300" t="e">
        <f>IF(C1943="",NA(),MATCH($B1943&amp;$C1943,'Smelter Look-up'!$J:$J,0))</f>
        <v>#N/A</v>
      </c>
      <c r="W1943" s="301"/>
      <c r="X1943" s="301">
        <f t="shared" ca="1" si="94"/>
        <v>0</v>
      </c>
      <c r="Y1943" s="301"/>
      <c r="Z1943" s="301"/>
      <c r="AB1943" s="303" t="str">
        <f t="shared" si="95"/>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3"/>
        <v/>
      </c>
      <c r="T1944" s="264" t="str">
        <f ca="1">IF(B1944="","",IF(ISERROR(MATCH($J1944,SorP!$B$1:$B$6230,0)),"",INDIRECT("'SorP'!$A$"&amp;MATCH($J1944,SorP!$B$1:$B$6230,0))))</f>
        <v/>
      </c>
      <c r="U1944" s="299"/>
      <c r="V1944" s="300" t="e">
        <f>IF(C1944="",NA(),MATCH($B1944&amp;$C1944,'Smelter Look-up'!$J:$J,0))</f>
        <v>#N/A</v>
      </c>
      <c r="W1944" s="301"/>
      <c r="X1944" s="301">
        <f t="shared" ca="1" si="94"/>
        <v>0</v>
      </c>
      <c r="Y1944" s="301"/>
      <c r="Z1944" s="301"/>
      <c r="AB1944" s="303" t="str">
        <f t="shared" si="95"/>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3"/>
        <v/>
      </c>
      <c r="T1945" s="264" t="str">
        <f ca="1">IF(B1945="","",IF(ISERROR(MATCH($J1945,SorP!$B$1:$B$6230,0)),"",INDIRECT("'SorP'!$A$"&amp;MATCH($J1945,SorP!$B$1:$B$6230,0))))</f>
        <v/>
      </c>
      <c r="U1945" s="299"/>
      <c r="V1945" s="300" t="e">
        <f>IF(C1945="",NA(),MATCH($B1945&amp;$C1945,'Smelter Look-up'!$J:$J,0))</f>
        <v>#N/A</v>
      </c>
      <c r="W1945" s="301"/>
      <c r="X1945" s="301">
        <f t="shared" ca="1" si="94"/>
        <v>0</v>
      </c>
      <c r="Y1945" s="301"/>
      <c r="Z1945" s="301"/>
      <c r="AB1945" s="303" t="str">
        <f t="shared" si="95"/>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3"/>
        <v/>
      </c>
      <c r="T1946" s="264" t="str">
        <f ca="1">IF(B1946="","",IF(ISERROR(MATCH($J1946,SorP!$B$1:$B$6230,0)),"",INDIRECT("'SorP'!$A$"&amp;MATCH($J1946,SorP!$B$1:$B$6230,0))))</f>
        <v/>
      </c>
      <c r="U1946" s="299"/>
      <c r="V1946" s="300" t="e">
        <f>IF(C1946="",NA(),MATCH($B1946&amp;$C1946,'Smelter Look-up'!$J:$J,0))</f>
        <v>#N/A</v>
      </c>
      <c r="W1946" s="301"/>
      <c r="X1946" s="301">
        <f t="shared" ca="1" si="94"/>
        <v>0</v>
      </c>
      <c r="Y1946" s="301"/>
      <c r="Z1946" s="301"/>
      <c r="AB1946" s="303" t="str">
        <f t="shared" si="95"/>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3"/>
        <v/>
      </c>
      <c r="T1947" s="264" t="str">
        <f ca="1">IF(B1947="","",IF(ISERROR(MATCH($J1947,SorP!$B$1:$B$6230,0)),"",INDIRECT("'SorP'!$A$"&amp;MATCH($J1947,SorP!$B$1:$B$6230,0))))</f>
        <v/>
      </c>
      <c r="U1947" s="299"/>
      <c r="V1947" s="300" t="e">
        <f>IF(C1947="",NA(),MATCH($B1947&amp;$C1947,'Smelter Look-up'!$J:$J,0))</f>
        <v>#N/A</v>
      </c>
      <c r="W1947" s="301"/>
      <c r="X1947" s="301">
        <f t="shared" ca="1" si="94"/>
        <v>0</v>
      </c>
      <c r="Y1947" s="301"/>
      <c r="Z1947" s="301"/>
      <c r="AB1947" s="303" t="str">
        <f t="shared" si="95"/>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3"/>
        <v/>
      </c>
      <c r="T1948" s="264" t="str">
        <f ca="1">IF(B1948="","",IF(ISERROR(MATCH($J1948,SorP!$B$1:$B$6230,0)),"",INDIRECT("'SorP'!$A$"&amp;MATCH($J1948,SorP!$B$1:$B$6230,0))))</f>
        <v/>
      </c>
      <c r="U1948" s="299"/>
      <c r="V1948" s="300" t="e">
        <f>IF(C1948="",NA(),MATCH($B1948&amp;$C1948,'Smelter Look-up'!$J:$J,0))</f>
        <v>#N/A</v>
      </c>
      <c r="W1948" s="301"/>
      <c r="X1948" s="301">
        <f t="shared" ca="1" si="94"/>
        <v>0</v>
      </c>
      <c r="Y1948" s="301"/>
      <c r="Z1948" s="301"/>
      <c r="AB1948" s="303" t="str">
        <f t="shared" si="95"/>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3"/>
        <v/>
      </c>
      <c r="T1949" s="264" t="str">
        <f ca="1">IF(B1949="","",IF(ISERROR(MATCH($J1949,SorP!$B$1:$B$6230,0)),"",INDIRECT("'SorP'!$A$"&amp;MATCH($J1949,SorP!$B$1:$B$6230,0))))</f>
        <v/>
      </c>
      <c r="U1949" s="299"/>
      <c r="V1949" s="300" t="e">
        <f>IF(C1949="",NA(),MATCH($B1949&amp;$C1949,'Smelter Look-up'!$J:$J,0))</f>
        <v>#N/A</v>
      </c>
      <c r="W1949" s="301"/>
      <c r="X1949" s="301">
        <f t="shared" ca="1" si="94"/>
        <v>0</v>
      </c>
      <c r="Y1949" s="301"/>
      <c r="Z1949" s="301"/>
      <c r="AB1949" s="303" t="str">
        <f t="shared" si="95"/>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3"/>
        <v/>
      </c>
      <c r="T1950" s="264" t="str">
        <f ca="1">IF(B1950="","",IF(ISERROR(MATCH($J1950,SorP!$B$1:$B$6230,0)),"",INDIRECT("'SorP'!$A$"&amp;MATCH($J1950,SorP!$B$1:$B$6230,0))))</f>
        <v/>
      </c>
      <c r="U1950" s="299"/>
      <c r="V1950" s="300" t="e">
        <f>IF(C1950="",NA(),MATCH($B1950&amp;$C1950,'Smelter Look-up'!$J:$J,0))</f>
        <v>#N/A</v>
      </c>
      <c r="W1950" s="301"/>
      <c r="X1950" s="301">
        <f t="shared" ca="1" si="94"/>
        <v>0</v>
      </c>
      <c r="Y1950" s="301"/>
      <c r="Z1950" s="301"/>
      <c r="AB1950" s="303" t="str">
        <f t="shared" si="95"/>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3"/>
        <v/>
      </c>
      <c r="T1951" s="264" t="str">
        <f ca="1">IF(B1951="","",IF(ISERROR(MATCH($J1951,SorP!$B$1:$B$6230,0)),"",INDIRECT("'SorP'!$A$"&amp;MATCH($J1951,SorP!$B$1:$B$6230,0))))</f>
        <v/>
      </c>
      <c r="U1951" s="299"/>
      <c r="V1951" s="300" t="e">
        <f>IF(C1951="",NA(),MATCH($B1951&amp;$C1951,'Smelter Look-up'!$J:$J,0))</f>
        <v>#N/A</v>
      </c>
      <c r="W1951" s="301"/>
      <c r="X1951" s="301">
        <f t="shared" ca="1" si="94"/>
        <v>0</v>
      </c>
      <c r="Y1951" s="301"/>
      <c r="Z1951" s="301"/>
      <c r="AB1951" s="303" t="str">
        <f t="shared" si="95"/>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3"/>
        <v/>
      </c>
      <c r="T1952" s="264" t="str">
        <f ca="1">IF(B1952="","",IF(ISERROR(MATCH($J1952,SorP!$B$1:$B$6230,0)),"",INDIRECT("'SorP'!$A$"&amp;MATCH($J1952,SorP!$B$1:$B$6230,0))))</f>
        <v/>
      </c>
      <c r="U1952" s="299"/>
      <c r="V1952" s="300" t="e">
        <f>IF(C1952="",NA(),MATCH($B1952&amp;$C1952,'Smelter Look-up'!$J:$J,0))</f>
        <v>#N/A</v>
      </c>
      <c r="W1952" s="301"/>
      <c r="X1952" s="301">
        <f t="shared" ca="1" si="94"/>
        <v>0</v>
      </c>
      <c r="Y1952" s="301"/>
      <c r="Z1952" s="301"/>
      <c r="AB1952" s="303" t="str">
        <f t="shared" si="95"/>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3"/>
        <v/>
      </c>
      <c r="T1953" s="264" t="str">
        <f ca="1">IF(B1953="","",IF(ISERROR(MATCH($J1953,SorP!$B$1:$B$6230,0)),"",INDIRECT("'SorP'!$A$"&amp;MATCH($J1953,SorP!$B$1:$B$6230,0))))</f>
        <v/>
      </c>
      <c r="U1953" s="299"/>
      <c r="V1953" s="300" t="e">
        <f>IF(C1953="",NA(),MATCH($B1953&amp;$C1953,'Smelter Look-up'!$J:$J,0))</f>
        <v>#N/A</v>
      </c>
      <c r="W1953" s="301"/>
      <c r="X1953" s="301">
        <f t="shared" ca="1" si="94"/>
        <v>0</v>
      </c>
      <c r="Y1953" s="301"/>
      <c r="Z1953" s="301"/>
      <c r="AB1953" s="303" t="str">
        <f t="shared" si="95"/>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3"/>
        <v/>
      </c>
      <c r="T1954" s="264" t="str">
        <f ca="1">IF(B1954="","",IF(ISERROR(MATCH($J1954,SorP!$B$1:$B$6230,0)),"",INDIRECT("'SorP'!$A$"&amp;MATCH($J1954,SorP!$B$1:$B$6230,0))))</f>
        <v/>
      </c>
      <c r="U1954" s="299"/>
      <c r="V1954" s="300" t="e">
        <f>IF(C1954="",NA(),MATCH($B1954&amp;$C1954,'Smelter Look-up'!$J:$J,0))</f>
        <v>#N/A</v>
      </c>
      <c r="W1954" s="301"/>
      <c r="X1954" s="301">
        <f t="shared" ca="1" si="94"/>
        <v>0</v>
      </c>
      <c r="Y1954" s="301"/>
      <c r="Z1954" s="301"/>
      <c r="AB1954" s="303" t="str">
        <f t="shared" si="95"/>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3"/>
        <v/>
      </c>
      <c r="T1955" s="264" t="str">
        <f ca="1">IF(B1955="","",IF(ISERROR(MATCH($J1955,SorP!$B$1:$B$6230,0)),"",INDIRECT("'SorP'!$A$"&amp;MATCH($J1955,SorP!$B$1:$B$6230,0))))</f>
        <v/>
      </c>
      <c r="U1955" s="299"/>
      <c r="V1955" s="300" t="e">
        <f>IF(C1955="",NA(),MATCH($B1955&amp;$C1955,'Smelter Look-up'!$J:$J,0))</f>
        <v>#N/A</v>
      </c>
      <c r="W1955" s="301"/>
      <c r="X1955" s="301">
        <f t="shared" ca="1" si="94"/>
        <v>0</v>
      </c>
      <c r="Y1955" s="301"/>
      <c r="Z1955" s="301"/>
      <c r="AB1955" s="303" t="str">
        <f t="shared" si="95"/>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3"/>
        <v/>
      </c>
      <c r="T1956" s="264" t="str">
        <f ca="1">IF(B1956="","",IF(ISERROR(MATCH($J1956,SorP!$B$1:$B$6230,0)),"",INDIRECT("'SorP'!$A$"&amp;MATCH($J1956,SorP!$B$1:$B$6230,0))))</f>
        <v/>
      </c>
      <c r="U1956" s="299"/>
      <c r="V1956" s="300" t="e">
        <f>IF(C1956="",NA(),MATCH($B1956&amp;$C1956,'Smelter Look-up'!$J:$J,0))</f>
        <v>#N/A</v>
      </c>
      <c r="W1956" s="301"/>
      <c r="X1956" s="301">
        <f t="shared" ca="1" si="94"/>
        <v>0</v>
      </c>
      <c r="Y1956" s="301"/>
      <c r="Z1956" s="301"/>
      <c r="AB1956" s="303" t="str">
        <f t="shared" si="95"/>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3"/>
        <v/>
      </c>
      <c r="T1957" s="264" t="str">
        <f ca="1">IF(B1957="","",IF(ISERROR(MATCH($J1957,SorP!$B$1:$B$6230,0)),"",INDIRECT("'SorP'!$A$"&amp;MATCH($J1957,SorP!$B$1:$B$6230,0))))</f>
        <v/>
      </c>
      <c r="U1957" s="299"/>
      <c r="V1957" s="300" t="e">
        <f>IF(C1957="",NA(),MATCH($B1957&amp;$C1957,'Smelter Look-up'!$J:$J,0))</f>
        <v>#N/A</v>
      </c>
      <c r="W1957" s="301"/>
      <c r="X1957" s="301">
        <f t="shared" ca="1" si="94"/>
        <v>0</v>
      </c>
      <c r="Y1957" s="301"/>
      <c r="Z1957" s="301"/>
      <c r="AB1957" s="303" t="str">
        <f t="shared" si="95"/>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3"/>
        <v/>
      </c>
      <c r="T1958" s="264" t="str">
        <f ca="1">IF(B1958="","",IF(ISERROR(MATCH($J1958,SorP!$B$1:$B$6230,0)),"",INDIRECT("'SorP'!$A$"&amp;MATCH($J1958,SorP!$B$1:$B$6230,0))))</f>
        <v/>
      </c>
      <c r="U1958" s="299"/>
      <c r="V1958" s="300" t="e">
        <f>IF(C1958="",NA(),MATCH($B1958&amp;$C1958,'Smelter Look-up'!$J:$J,0))</f>
        <v>#N/A</v>
      </c>
      <c r="W1958" s="301"/>
      <c r="X1958" s="301">
        <f t="shared" ca="1" si="94"/>
        <v>0</v>
      </c>
      <c r="Y1958" s="301"/>
      <c r="Z1958" s="301"/>
      <c r="AB1958" s="303" t="str">
        <f t="shared" si="95"/>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3"/>
        <v/>
      </c>
      <c r="T1959" s="264" t="str">
        <f ca="1">IF(B1959="","",IF(ISERROR(MATCH($J1959,SorP!$B$1:$B$6230,0)),"",INDIRECT("'SorP'!$A$"&amp;MATCH($J1959,SorP!$B$1:$B$6230,0))))</f>
        <v/>
      </c>
      <c r="U1959" s="299"/>
      <c r="V1959" s="300" t="e">
        <f>IF(C1959="",NA(),MATCH($B1959&amp;$C1959,'Smelter Look-up'!$J:$J,0))</f>
        <v>#N/A</v>
      </c>
      <c r="W1959" s="301"/>
      <c r="X1959" s="301">
        <f t="shared" ca="1" si="94"/>
        <v>0</v>
      </c>
      <c r="Y1959" s="301"/>
      <c r="Z1959" s="301"/>
      <c r="AB1959" s="303" t="str">
        <f t="shared" si="95"/>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3"/>
        <v/>
      </c>
      <c r="T1960" s="264" t="str">
        <f ca="1">IF(B1960="","",IF(ISERROR(MATCH($J1960,SorP!$B$1:$B$6230,0)),"",INDIRECT("'SorP'!$A$"&amp;MATCH($J1960,SorP!$B$1:$B$6230,0))))</f>
        <v/>
      </c>
      <c r="U1960" s="299"/>
      <c r="V1960" s="300" t="e">
        <f>IF(C1960="",NA(),MATCH($B1960&amp;$C1960,'Smelter Look-up'!$J:$J,0))</f>
        <v>#N/A</v>
      </c>
      <c r="W1960" s="301"/>
      <c r="X1960" s="301">
        <f t="shared" ca="1" si="94"/>
        <v>0</v>
      </c>
      <c r="Y1960" s="301"/>
      <c r="Z1960" s="301"/>
      <c r="AB1960" s="303" t="str">
        <f t="shared" si="95"/>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3"/>
        <v/>
      </c>
      <c r="T1961" s="264" t="str">
        <f ca="1">IF(B1961="","",IF(ISERROR(MATCH($J1961,SorP!$B$1:$B$6230,0)),"",INDIRECT("'SorP'!$A$"&amp;MATCH($J1961,SorP!$B$1:$B$6230,0))))</f>
        <v/>
      </c>
      <c r="U1961" s="299"/>
      <c r="V1961" s="300" t="e">
        <f>IF(C1961="",NA(),MATCH($B1961&amp;$C1961,'Smelter Look-up'!$J:$J,0))</f>
        <v>#N/A</v>
      </c>
      <c r="W1961" s="301"/>
      <c r="X1961" s="301">
        <f t="shared" ca="1" si="94"/>
        <v>0</v>
      </c>
      <c r="Y1961" s="301"/>
      <c r="Z1961" s="301"/>
      <c r="AB1961" s="303" t="str">
        <f t="shared" si="95"/>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3"/>
        <v/>
      </c>
      <c r="T1962" s="264" t="str">
        <f ca="1">IF(B1962="","",IF(ISERROR(MATCH($J1962,SorP!$B$1:$B$6230,0)),"",INDIRECT("'SorP'!$A$"&amp;MATCH($J1962,SorP!$B$1:$B$6230,0))))</f>
        <v/>
      </c>
      <c r="U1962" s="299"/>
      <c r="V1962" s="300" t="e">
        <f>IF(C1962="",NA(),MATCH($B1962&amp;$C1962,'Smelter Look-up'!$J:$J,0))</f>
        <v>#N/A</v>
      </c>
      <c r="W1962" s="301"/>
      <c r="X1962" s="301">
        <f t="shared" ca="1" si="94"/>
        <v>0</v>
      </c>
      <c r="Y1962" s="301"/>
      <c r="Z1962" s="301"/>
      <c r="AB1962" s="303" t="str">
        <f t="shared" si="95"/>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3"/>
        <v/>
      </c>
      <c r="T1963" s="264" t="str">
        <f ca="1">IF(B1963="","",IF(ISERROR(MATCH($J1963,SorP!$B$1:$B$6230,0)),"",INDIRECT("'SorP'!$A$"&amp;MATCH($J1963,SorP!$B$1:$B$6230,0))))</f>
        <v/>
      </c>
      <c r="U1963" s="299"/>
      <c r="V1963" s="300" t="e">
        <f>IF(C1963="",NA(),MATCH($B1963&amp;$C1963,'Smelter Look-up'!$J:$J,0))</f>
        <v>#N/A</v>
      </c>
      <c r="W1963" s="301"/>
      <c r="X1963" s="301">
        <f t="shared" ca="1" si="94"/>
        <v>0</v>
      </c>
      <c r="Y1963" s="301"/>
      <c r="Z1963" s="301"/>
      <c r="AB1963" s="303" t="str">
        <f t="shared" si="95"/>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3"/>
        <v/>
      </c>
      <c r="T1964" s="264" t="str">
        <f ca="1">IF(B1964="","",IF(ISERROR(MATCH($J1964,SorP!$B$1:$B$6230,0)),"",INDIRECT("'SorP'!$A$"&amp;MATCH($J1964,SorP!$B$1:$B$6230,0))))</f>
        <v/>
      </c>
      <c r="U1964" s="299"/>
      <c r="V1964" s="300" t="e">
        <f>IF(C1964="",NA(),MATCH($B1964&amp;$C1964,'Smelter Look-up'!$J:$J,0))</f>
        <v>#N/A</v>
      </c>
      <c r="W1964" s="301"/>
      <c r="X1964" s="301">
        <f t="shared" ca="1" si="94"/>
        <v>0</v>
      </c>
      <c r="Y1964" s="301"/>
      <c r="Z1964" s="301"/>
      <c r="AB1964" s="303" t="str">
        <f t="shared" si="95"/>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3"/>
        <v/>
      </c>
      <c r="T1965" s="264" t="str">
        <f ca="1">IF(B1965="","",IF(ISERROR(MATCH($J1965,SorP!$B$1:$B$6230,0)),"",INDIRECT("'SorP'!$A$"&amp;MATCH($J1965,SorP!$B$1:$B$6230,0))))</f>
        <v/>
      </c>
      <c r="U1965" s="299"/>
      <c r="V1965" s="300" t="e">
        <f>IF(C1965="",NA(),MATCH($B1965&amp;$C1965,'Smelter Look-up'!$J:$J,0))</f>
        <v>#N/A</v>
      </c>
      <c r="W1965" s="301"/>
      <c r="X1965" s="301">
        <f t="shared" ca="1" si="94"/>
        <v>0</v>
      </c>
      <c r="Y1965" s="301"/>
      <c r="Z1965" s="301"/>
      <c r="AB1965" s="303" t="str">
        <f t="shared" si="95"/>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3"/>
        <v/>
      </c>
      <c r="T1966" s="264" t="str">
        <f ca="1">IF(B1966="","",IF(ISERROR(MATCH($J1966,SorP!$B$1:$B$6230,0)),"",INDIRECT("'SorP'!$A$"&amp;MATCH($J1966,SorP!$B$1:$B$6230,0))))</f>
        <v/>
      </c>
      <c r="U1966" s="299"/>
      <c r="V1966" s="300" t="e">
        <f>IF(C1966="",NA(),MATCH($B1966&amp;$C1966,'Smelter Look-up'!$J:$J,0))</f>
        <v>#N/A</v>
      </c>
      <c r="W1966" s="301"/>
      <c r="X1966" s="301">
        <f t="shared" ca="1" si="94"/>
        <v>0</v>
      </c>
      <c r="Y1966" s="301"/>
      <c r="Z1966" s="301"/>
      <c r="AB1966" s="303" t="str">
        <f t="shared" si="95"/>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3"/>
        <v/>
      </c>
      <c r="T1967" s="264" t="str">
        <f ca="1">IF(B1967="","",IF(ISERROR(MATCH($J1967,SorP!$B$1:$B$6230,0)),"",INDIRECT("'SorP'!$A$"&amp;MATCH($J1967,SorP!$B$1:$B$6230,0))))</f>
        <v/>
      </c>
      <c r="U1967" s="299"/>
      <c r="V1967" s="300" t="e">
        <f>IF(C1967="",NA(),MATCH($B1967&amp;$C1967,'Smelter Look-up'!$J:$J,0))</f>
        <v>#N/A</v>
      </c>
      <c r="W1967" s="301"/>
      <c r="X1967" s="301">
        <f t="shared" ca="1" si="94"/>
        <v>0</v>
      </c>
      <c r="Y1967" s="301"/>
      <c r="Z1967" s="301"/>
      <c r="AB1967" s="303" t="str">
        <f t="shared" si="95"/>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3"/>
        <v/>
      </c>
      <c r="T1968" s="264" t="str">
        <f ca="1">IF(B1968="","",IF(ISERROR(MATCH($J1968,SorP!$B$1:$B$6230,0)),"",INDIRECT("'SorP'!$A$"&amp;MATCH($J1968,SorP!$B$1:$B$6230,0))))</f>
        <v/>
      </c>
      <c r="U1968" s="299"/>
      <c r="V1968" s="300" t="e">
        <f>IF(C1968="",NA(),MATCH($B1968&amp;$C1968,'Smelter Look-up'!$J:$J,0))</f>
        <v>#N/A</v>
      </c>
      <c r="W1968" s="301"/>
      <c r="X1968" s="301">
        <f t="shared" ca="1" si="94"/>
        <v>0</v>
      </c>
      <c r="Y1968" s="301"/>
      <c r="Z1968" s="301"/>
      <c r="AB1968" s="303" t="str">
        <f t="shared" si="95"/>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3"/>
        <v/>
      </c>
      <c r="T1969" s="264" t="str">
        <f ca="1">IF(B1969="","",IF(ISERROR(MATCH($J1969,SorP!$B$1:$B$6230,0)),"",INDIRECT("'SorP'!$A$"&amp;MATCH($J1969,SorP!$B$1:$B$6230,0))))</f>
        <v/>
      </c>
      <c r="U1969" s="299"/>
      <c r="V1969" s="300" t="e">
        <f>IF(C1969="",NA(),MATCH($B1969&amp;$C1969,'Smelter Look-up'!$J:$J,0))</f>
        <v>#N/A</v>
      </c>
      <c r="W1969" s="301"/>
      <c r="X1969" s="301">
        <f t="shared" ca="1" si="94"/>
        <v>0</v>
      </c>
      <c r="Y1969" s="301"/>
      <c r="Z1969" s="301"/>
      <c r="AB1969" s="303" t="str">
        <f t="shared" si="95"/>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3"/>
        <v/>
      </c>
      <c r="T1970" s="264" t="str">
        <f ca="1">IF(B1970="","",IF(ISERROR(MATCH($J1970,SorP!$B$1:$B$6230,0)),"",INDIRECT("'SorP'!$A$"&amp;MATCH($J1970,SorP!$B$1:$B$6230,0))))</f>
        <v/>
      </c>
      <c r="U1970" s="299"/>
      <c r="V1970" s="300" t="e">
        <f>IF(C1970="",NA(),MATCH($B1970&amp;$C1970,'Smelter Look-up'!$J:$J,0))</f>
        <v>#N/A</v>
      </c>
      <c r="W1970" s="301"/>
      <c r="X1970" s="301">
        <f t="shared" ca="1" si="94"/>
        <v>0</v>
      </c>
      <c r="Y1970" s="301"/>
      <c r="Z1970" s="301"/>
      <c r="AB1970" s="303" t="str">
        <f t="shared" si="95"/>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3"/>
        <v/>
      </c>
      <c r="T1971" s="264" t="str">
        <f ca="1">IF(B1971="","",IF(ISERROR(MATCH($J1971,SorP!$B$1:$B$6230,0)),"",INDIRECT("'SorP'!$A$"&amp;MATCH($J1971,SorP!$B$1:$B$6230,0))))</f>
        <v/>
      </c>
      <c r="U1971" s="299"/>
      <c r="V1971" s="300" t="e">
        <f>IF(C1971="",NA(),MATCH($B1971&amp;$C1971,'Smelter Look-up'!$J:$J,0))</f>
        <v>#N/A</v>
      </c>
      <c r="W1971" s="301"/>
      <c r="X1971" s="301">
        <f t="shared" ca="1" si="94"/>
        <v>0</v>
      </c>
      <c r="Y1971" s="301"/>
      <c r="Z1971" s="301"/>
      <c r="AB1971" s="303" t="str">
        <f t="shared" si="95"/>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3"/>
        <v/>
      </c>
      <c r="T1972" s="264" t="str">
        <f ca="1">IF(B1972="","",IF(ISERROR(MATCH($J1972,SorP!$B$1:$B$6230,0)),"",INDIRECT("'SorP'!$A$"&amp;MATCH($J1972,SorP!$B$1:$B$6230,0))))</f>
        <v/>
      </c>
      <c r="U1972" s="299"/>
      <c r="V1972" s="300" t="e">
        <f>IF(C1972="",NA(),MATCH($B1972&amp;$C1972,'Smelter Look-up'!$J:$J,0))</f>
        <v>#N/A</v>
      </c>
      <c r="W1972" s="301"/>
      <c r="X1972" s="301">
        <f t="shared" ca="1" si="94"/>
        <v>0</v>
      </c>
      <c r="Y1972" s="301"/>
      <c r="Z1972" s="301"/>
      <c r="AB1972" s="303" t="str">
        <f t="shared" si="95"/>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3"/>
        <v/>
      </c>
      <c r="T1973" s="264" t="str">
        <f ca="1">IF(B1973="","",IF(ISERROR(MATCH($J1973,SorP!$B$1:$B$6230,0)),"",INDIRECT("'SorP'!$A$"&amp;MATCH($J1973,SorP!$B$1:$B$6230,0))))</f>
        <v/>
      </c>
      <c r="U1973" s="299"/>
      <c r="V1973" s="300" t="e">
        <f>IF(C1973="",NA(),MATCH($B1973&amp;$C1973,'Smelter Look-up'!$J:$J,0))</f>
        <v>#N/A</v>
      </c>
      <c r="W1973" s="301"/>
      <c r="X1973" s="301">
        <f t="shared" ca="1" si="94"/>
        <v>0</v>
      </c>
      <c r="Y1973" s="301"/>
      <c r="Z1973" s="301"/>
      <c r="AB1973" s="303" t="str">
        <f t="shared" si="95"/>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3"/>
        <v/>
      </c>
      <c r="T1974" s="264" t="str">
        <f ca="1">IF(B1974="","",IF(ISERROR(MATCH($J1974,SorP!$B$1:$B$6230,0)),"",INDIRECT("'SorP'!$A$"&amp;MATCH($J1974,SorP!$B$1:$B$6230,0))))</f>
        <v/>
      </c>
      <c r="U1974" s="299"/>
      <c r="V1974" s="300" t="e">
        <f>IF(C1974="",NA(),MATCH($B1974&amp;$C1974,'Smelter Look-up'!$J:$J,0))</f>
        <v>#N/A</v>
      </c>
      <c r="W1974" s="301"/>
      <c r="X1974" s="301">
        <f t="shared" ca="1" si="94"/>
        <v>0</v>
      </c>
      <c r="Y1974" s="301"/>
      <c r="Z1974" s="301"/>
      <c r="AB1974" s="303" t="str">
        <f t="shared" si="95"/>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3"/>
        <v/>
      </c>
      <c r="T1975" s="264" t="str">
        <f ca="1">IF(B1975="","",IF(ISERROR(MATCH($J1975,SorP!$B$1:$B$6230,0)),"",INDIRECT("'SorP'!$A$"&amp;MATCH($J1975,SorP!$B$1:$B$6230,0))))</f>
        <v/>
      </c>
      <c r="U1975" s="299"/>
      <c r="V1975" s="300" t="e">
        <f>IF(C1975="",NA(),MATCH($B1975&amp;$C1975,'Smelter Look-up'!$J:$J,0))</f>
        <v>#N/A</v>
      </c>
      <c r="W1975" s="301"/>
      <c r="X1975" s="301">
        <f t="shared" ca="1" si="94"/>
        <v>0</v>
      </c>
      <c r="Y1975" s="301"/>
      <c r="Z1975" s="301"/>
      <c r="AB1975" s="303" t="str">
        <f t="shared" si="95"/>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3"/>
        <v/>
      </c>
      <c r="T1976" s="264" t="str">
        <f ca="1">IF(B1976="","",IF(ISERROR(MATCH($J1976,SorP!$B$1:$B$6230,0)),"",INDIRECT("'SorP'!$A$"&amp;MATCH($J1976,SorP!$B$1:$B$6230,0))))</f>
        <v/>
      </c>
      <c r="U1976" s="299"/>
      <c r="V1976" s="300" t="e">
        <f>IF(C1976="",NA(),MATCH($B1976&amp;$C1976,'Smelter Look-up'!$J:$J,0))</f>
        <v>#N/A</v>
      </c>
      <c r="W1976" s="301"/>
      <c r="X1976" s="301">
        <f t="shared" ca="1" si="94"/>
        <v>0</v>
      </c>
      <c r="Y1976" s="301"/>
      <c r="Z1976" s="301"/>
      <c r="AB1976" s="303" t="str">
        <f t="shared" si="95"/>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3"/>
        <v/>
      </c>
      <c r="T1977" s="264" t="str">
        <f ca="1">IF(B1977="","",IF(ISERROR(MATCH($J1977,SorP!$B$1:$B$6230,0)),"",INDIRECT("'SorP'!$A$"&amp;MATCH($J1977,SorP!$B$1:$B$6230,0))))</f>
        <v/>
      </c>
      <c r="U1977" s="299"/>
      <c r="V1977" s="300" t="e">
        <f>IF(C1977="",NA(),MATCH($B1977&amp;$C1977,'Smelter Look-up'!$J:$J,0))</f>
        <v>#N/A</v>
      </c>
      <c r="W1977" s="301"/>
      <c r="X1977" s="301">
        <f t="shared" ca="1" si="94"/>
        <v>0</v>
      </c>
      <c r="Y1977" s="301"/>
      <c r="Z1977" s="301"/>
      <c r="AB1977" s="303" t="str">
        <f t="shared" si="95"/>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3"/>
        <v/>
      </c>
      <c r="T1978" s="264" t="str">
        <f ca="1">IF(B1978="","",IF(ISERROR(MATCH($J1978,SorP!$B$1:$B$6230,0)),"",INDIRECT("'SorP'!$A$"&amp;MATCH($J1978,SorP!$B$1:$B$6230,0))))</f>
        <v/>
      </c>
      <c r="U1978" s="299"/>
      <c r="V1978" s="300" t="e">
        <f>IF(C1978="",NA(),MATCH($B1978&amp;$C1978,'Smelter Look-up'!$J:$J,0))</f>
        <v>#N/A</v>
      </c>
      <c r="W1978" s="301"/>
      <c r="X1978" s="301">
        <f t="shared" ca="1" si="94"/>
        <v>0</v>
      </c>
      <c r="Y1978" s="301"/>
      <c r="Z1978" s="301"/>
      <c r="AB1978" s="303" t="str">
        <f t="shared" si="95"/>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3"/>
        <v/>
      </c>
      <c r="T1979" s="264" t="str">
        <f ca="1">IF(B1979="","",IF(ISERROR(MATCH($J1979,SorP!$B$1:$B$6230,0)),"",INDIRECT("'SorP'!$A$"&amp;MATCH($J1979,SorP!$B$1:$B$6230,0))))</f>
        <v/>
      </c>
      <c r="U1979" s="299"/>
      <c r="V1979" s="300" t="e">
        <f>IF(C1979="",NA(),MATCH($B1979&amp;$C1979,'Smelter Look-up'!$J:$J,0))</f>
        <v>#N/A</v>
      </c>
      <c r="W1979" s="301"/>
      <c r="X1979" s="301">
        <f t="shared" ca="1" si="94"/>
        <v>0</v>
      </c>
      <c r="Y1979" s="301"/>
      <c r="Z1979" s="301"/>
      <c r="AB1979" s="303" t="str">
        <f t="shared" si="95"/>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3"/>
        <v/>
      </c>
      <c r="T1980" s="264" t="str">
        <f ca="1">IF(B1980="","",IF(ISERROR(MATCH($J1980,SorP!$B$1:$B$6230,0)),"",INDIRECT("'SorP'!$A$"&amp;MATCH($J1980,SorP!$B$1:$B$6230,0))))</f>
        <v/>
      </c>
      <c r="U1980" s="299"/>
      <c r="V1980" s="300" t="e">
        <f>IF(C1980="",NA(),MATCH($B1980&amp;$C1980,'Smelter Look-up'!$J:$J,0))</f>
        <v>#N/A</v>
      </c>
      <c r="W1980" s="301"/>
      <c r="X1980" s="301">
        <f t="shared" ca="1" si="94"/>
        <v>0</v>
      </c>
      <c r="Y1980" s="301"/>
      <c r="Z1980" s="301"/>
      <c r="AB1980" s="303" t="str">
        <f t="shared" si="95"/>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3"/>
        <v/>
      </c>
      <c r="T1981" s="264" t="str">
        <f ca="1">IF(B1981="","",IF(ISERROR(MATCH($J1981,SorP!$B$1:$B$6230,0)),"",INDIRECT("'SorP'!$A$"&amp;MATCH($J1981,SorP!$B$1:$B$6230,0))))</f>
        <v/>
      </c>
      <c r="U1981" s="299"/>
      <c r="V1981" s="300" t="e">
        <f>IF(C1981="",NA(),MATCH($B1981&amp;$C1981,'Smelter Look-up'!$J:$J,0))</f>
        <v>#N/A</v>
      </c>
      <c r="W1981" s="301"/>
      <c r="X1981" s="301">
        <f t="shared" ca="1" si="94"/>
        <v>0</v>
      </c>
      <c r="Y1981" s="301"/>
      <c r="Z1981" s="301"/>
      <c r="AB1981" s="303" t="str">
        <f t="shared" si="95"/>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3"/>
        <v/>
      </c>
      <c r="T1982" s="264" t="str">
        <f ca="1">IF(B1982="","",IF(ISERROR(MATCH($J1982,SorP!$B$1:$B$6230,0)),"",INDIRECT("'SorP'!$A$"&amp;MATCH($J1982,SorP!$B$1:$B$6230,0))))</f>
        <v/>
      </c>
      <c r="U1982" s="299"/>
      <c r="V1982" s="300" t="e">
        <f>IF(C1982="",NA(),MATCH($B1982&amp;$C1982,'Smelter Look-up'!$J:$J,0))</f>
        <v>#N/A</v>
      </c>
      <c r="W1982" s="301"/>
      <c r="X1982" s="301">
        <f t="shared" ca="1" si="94"/>
        <v>0</v>
      </c>
      <c r="Y1982" s="301"/>
      <c r="Z1982" s="301"/>
      <c r="AB1982" s="303" t="str">
        <f t="shared" si="95"/>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3"/>
        <v/>
      </c>
      <c r="T1983" s="264" t="str">
        <f ca="1">IF(B1983="","",IF(ISERROR(MATCH($J1983,SorP!$B$1:$B$6230,0)),"",INDIRECT("'SorP'!$A$"&amp;MATCH($J1983,SorP!$B$1:$B$6230,0))))</f>
        <v/>
      </c>
      <c r="U1983" s="299"/>
      <c r="V1983" s="300" t="e">
        <f>IF(C1983="",NA(),MATCH($B1983&amp;$C1983,'Smelter Look-up'!$J:$J,0))</f>
        <v>#N/A</v>
      </c>
      <c r="W1983" s="301"/>
      <c r="X1983" s="301">
        <f t="shared" ca="1" si="94"/>
        <v>0</v>
      </c>
      <c r="Y1983" s="301"/>
      <c r="Z1983" s="301"/>
      <c r="AB1983" s="303" t="str">
        <f t="shared" si="95"/>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3"/>
        <v/>
      </c>
      <c r="T1984" s="264" t="str">
        <f ca="1">IF(B1984="","",IF(ISERROR(MATCH($J1984,SorP!$B$1:$B$6230,0)),"",INDIRECT("'SorP'!$A$"&amp;MATCH($J1984,SorP!$B$1:$B$6230,0))))</f>
        <v/>
      </c>
      <c r="U1984" s="299"/>
      <c r="V1984" s="300" t="e">
        <f>IF(C1984="",NA(),MATCH($B1984&amp;$C1984,'Smelter Look-up'!$J:$J,0))</f>
        <v>#N/A</v>
      </c>
      <c r="W1984" s="301"/>
      <c r="X1984" s="301">
        <f t="shared" ca="1" si="94"/>
        <v>0</v>
      </c>
      <c r="Y1984" s="301"/>
      <c r="Z1984" s="301"/>
      <c r="AB1984" s="303" t="str">
        <f t="shared" si="95"/>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3"/>
        <v/>
      </c>
      <c r="T1985" s="264" t="str">
        <f ca="1">IF(B1985="","",IF(ISERROR(MATCH($J1985,SorP!$B$1:$B$6230,0)),"",INDIRECT("'SorP'!$A$"&amp;MATCH($J1985,SorP!$B$1:$B$6230,0))))</f>
        <v/>
      </c>
      <c r="U1985" s="299"/>
      <c r="V1985" s="300" t="e">
        <f>IF(C1985="",NA(),MATCH($B1985&amp;$C1985,'Smelter Look-up'!$J:$J,0))</f>
        <v>#N/A</v>
      </c>
      <c r="W1985" s="301"/>
      <c r="X1985" s="301">
        <f t="shared" ca="1" si="94"/>
        <v>0</v>
      </c>
      <c r="Y1985" s="301"/>
      <c r="Z1985" s="301"/>
      <c r="AB1985" s="303" t="str">
        <f t="shared" si="95"/>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3"/>
        <v/>
      </c>
      <c r="T1986" s="264" t="str">
        <f ca="1">IF(B1986="","",IF(ISERROR(MATCH($J1986,SorP!$B$1:$B$6230,0)),"",INDIRECT("'SorP'!$A$"&amp;MATCH($J1986,SorP!$B$1:$B$6230,0))))</f>
        <v/>
      </c>
      <c r="U1986" s="299"/>
      <c r="V1986" s="300" t="e">
        <f>IF(C1986="",NA(),MATCH($B1986&amp;$C1986,'Smelter Look-up'!$J:$J,0))</f>
        <v>#N/A</v>
      </c>
      <c r="W1986" s="301"/>
      <c r="X1986" s="301">
        <f t="shared" ca="1" si="94"/>
        <v>0</v>
      </c>
      <c r="Y1986" s="301"/>
      <c r="Z1986" s="301"/>
      <c r="AB1986" s="303" t="str">
        <f t="shared" si="95"/>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3"/>
        <v/>
      </c>
      <c r="T1987" s="264" t="str">
        <f ca="1">IF(B1987="","",IF(ISERROR(MATCH($J1987,SorP!$B$1:$B$6230,0)),"",INDIRECT("'SorP'!$A$"&amp;MATCH($J1987,SorP!$B$1:$B$6230,0))))</f>
        <v/>
      </c>
      <c r="U1987" s="299"/>
      <c r="V1987" s="300" t="e">
        <f>IF(C1987="",NA(),MATCH($B1987&amp;$C1987,'Smelter Look-up'!$J:$J,0))</f>
        <v>#N/A</v>
      </c>
      <c r="W1987" s="301"/>
      <c r="X1987" s="301">
        <f t="shared" ca="1" si="94"/>
        <v>0</v>
      </c>
      <c r="Y1987" s="301"/>
      <c r="Z1987" s="301"/>
      <c r="AB1987" s="303" t="str">
        <f t="shared" si="95"/>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3"/>
        <v/>
      </c>
      <c r="T1988" s="264" t="str">
        <f ca="1">IF(B1988="","",IF(ISERROR(MATCH($J1988,SorP!$B$1:$B$6230,0)),"",INDIRECT("'SorP'!$A$"&amp;MATCH($J1988,SorP!$B$1:$B$6230,0))))</f>
        <v/>
      </c>
      <c r="U1988" s="299"/>
      <c r="V1988" s="300" t="e">
        <f>IF(C1988="",NA(),MATCH($B1988&amp;$C1988,'Smelter Look-up'!$J:$J,0))</f>
        <v>#N/A</v>
      </c>
      <c r="W1988" s="301"/>
      <c r="X1988" s="301">
        <f t="shared" ca="1" si="94"/>
        <v>0</v>
      </c>
      <c r="Y1988" s="301"/>
      <c r="Z1988" s="301"/>
      <c r="AB1988" s="303" t="str">
        <f t="shared" si="95"/>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3"/>
        <v/>
      </c>
      <c r="T1989" s="264" t="str">
        <f ca="1">IF(B1989="","",IF(ISERROR(MATCH($J1989,SorP!$B$1:$B$6230,0)),"",INDIRECT("'SorP'!$A$"&amp;MATCH($J1989,SorP!$B$1:$B$6230,0))))</f>
        <v/>
      </c>
      <c r="U1989" s="299"/>
      <c r="V1989" s="300" t="e">
        <f>IF(C1989="",NA(),MATCH($B1989&amp;$C1989,'Smelter Look-up'!$J:$J,0))</f>
        <v>#N/A</v>
      </c>
      <c r="W1989" s="301"/>
      <c r="X1989" s="301">
        <f t="shared" ca="1" si="94"/>
        <v>0</v>
      </c>
      <c r="Y1989" s="301"/>
      <c r="Z1989" s="301"/>
      <c r="AB1989" s="303" t="str">
        <f t="shared" si="95"/>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6">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7">IF(AND(C1990="Smelter not listed",OR(LEN(D1990)=0,LEN(E1990)=0)),1,0)</f>
        <v>0</v>
      </c>
      <c r="Y1990" s="301"/>
      <c r="Z1990" s="301"/>
      <c r="AB1990" s="303" t="str">
        <f t="shared" ref="AB1990:AB2053" si="98">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6"/>
        <v/>
      </c>
      <c r="T1991" s="264" t="str">
        <f ca="1">IF(B1991="","",IF(ISERROR(MATCH($J1991,SorP!$B$1:$B$6230,0)),"",INDIRECT("'SorP'!$A$"&amp;MATCH($J1991,SorP!$B$1:$B$6230,0))))</f>
        <v/>
      </c>
      <c r="U1991" s="299"/>
      <c r="V1991" s="300" t="e">
        <f>IF(C1991="",NA(),MATCH($B1991&amp;$C1991,'Smelter Look-up'!$J:$J,0))</f>
        <v>#N/A</v>
      </c>
      <c r="W1991" s="301"/>
      <c r="X1991" s="301">
        <f t="shared" ca="1" si="97"/>
        <v>0</v>
      </c>
      <c r="Y1991" s="301"/>
      <c r="Z1991" s="301"/>
      <c r="AB1991" s="303" t="str">
        <f t="shared" si="98"/>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6"/>
        <v/>
      </c>
      <c r="T1992" s="264" t="str">
        <f ca="1">IF(B1992="","",IF(ISERROR(MATCH($J1992,SorP!$B$1:$B$6230,0)),"",INDIRECT("'SorP'!$A$"&amp;MATCH($J1992,SorP!$B$1:$B$6230,0))))</f>
        <v/>
      </c>
      <c r="U1992" s="299"/>
      <c r="V1992" s="300" t="e">
        <f>IF(C1992="",NA(),MATCH($B1992&amp;$C1992,'Smelter Look-up'!$J:$J,0))</f>
        <v>#N/A</v>
      </c>
      <c r="W1992" s="301"/>
      <c r="X1992" s="301">
        <f t="shared" ca="1" si="97"/>
        <v>0</v>
      </c>
      <c r="Y1992" s="301"/>
      <c r="Z1992" s="301"/>
      <c r="AB1992" s="303" t="str">
        <f t="shared" si="98"/>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6"/>
        <v/>
      </c>
      <c r="T1993" s="264" t="str">
        <f ca="1">IF(B1993="","",IF(ISERROR(MATCH($J1993,SorP!$B$1:$B$6230,0)),"",INDIRECT("'SorP'!$A$"&amp;MATCH($J1993,SorP!$B$1:$B$6230,0))))</f>
        <v/>
      </c>
      <c r="U1993" s="299"/>
      <c r="V1993" s="300" t="e">
        <f>IF(C1993="",NA(),MATCH($B1993&amp;$C1993,'Smelter Look-up'!$J:$J,0))</f>
        <v>#N/A</v>
      </c>
      <c r="W1993" s="301"/>
      <c r="X1993" s="301">
        <f t="shared" ca="1" si="97"/>
        <v>0</v>
      </c>
      <c r="Y1993" s="301"/>
      <c r="Z1993" s="301"/>
      <c r="AB1993" s="303" t="str">
        <f t="shared" si="98"/>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6"/>
        <v/>
      </c>
      <c r="T1994" s="264" t="str">
        <f ca="1">IF(B1994="","",IF(ISERROR(MATCH($J1994,SorP!$B$1:$B$6230,0)),"",INDIRECT("'SorP'!$A$"&amp;MATCH($J1994,SorP!$B$1:$B$6230,0))))</f>
        <v/>
      </c>
      <c r="U1994" s="299"/>
      <c r="V1994" s="300" t="e">
        <f>IF(C1994="",NA(),MATCH($B1994&amp;$C1994,'Smelter Look-up'!$J:$J,0))</f>
        <v>#N/A</v>
      </c>
      <c r="W1994" s="301"/>
      <c r="X1994" s="301">
        <f t="shared" ca="1" si="97"/>
        <v>0</v>
      </c>
      <c r="Y1994" s="301"/>
      <c r="Z1994" s="301"/>
      <c r="AB1994" s="303" t="str">
        <f t="shared" si="98"/>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6"/>
        <v/>
      </c>
      <c r="T1995" s="264" t="str">
        <f ca="1">IF(B1995="","",IF(ISERROR(MATCH($J1995,SorP!$B$1:$B$6230,0)),"",INDIRECT("'SorP'!$A$"&amp;MATCH($J1995,SorP!$B$1:$B$6230,0))))</f>
        <v/>
      </c>
      <c r="U1995" s="299"/>
      <c r="V1995" s="300" t="e">
        <f>IF(C1995="",NA(),MATCH($B1995&amp;$C1995,'Smelter Look-up'!$J:$J,0))</f>
        <v>#N/A</v>
      </c>
      <c r="W1995" s="301"/>
      <c r="X1995" s="301">
        <f t="shared" ca="1" si="97"/>
        <v>0</v>
      </c>
      <c r="Y1995" s="301"/>
      <c r="Z1995" s="301"/>
      <c r="AB1995" s="303" t="str">
        <f t="shared" si="98"/>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6"/>
        <v/>
      </c>
      <c r="T1996" s="264" t="str">
        <f ca="1">IF(B1996="","",IF(ISERROR(MATCH($J1996,SorP!$B$1:$B$6230,0)),"",INDIRECT("'SorP'!$A$"&amp;MATCH($J1996,SorP!$B$1:$B$6230,0))))</f>
        <v/>
      </c>
      <c r="U1996" s="299"/>
      <c r="V1996" s="300" t="e">
        <f>IF(C1996="",NA(),MATCH($B1996&amp;$C1996,'Smelter Look-up'!$J:$J,0))</f>
        <v>#N/A</v>
      </c>
      <c r="W1996" s="301"/>
      <c r="X1996" s="301">
        <f t="shared" ca="1" si="97"/>
        <v>0</v>
      </c>
      <c r="Y1996" s="301"/>
      <c r="Z1996" s="301"/>
      <c r="AB1996" s="303" t="str">
        <f t="shared" si="98"/>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6"/>
        <v/>
      </c>
      <c r="T1997" s="264" t="str">
        <f ca="1">IF(B1997="","",IF(ISERROR(MATCH($J1997,SorP!$B$1:$B$6230,0)),"",INDIRECT("'SorP'!$A$"&amp;MATCH($J1997,SorP!$B$1:$B$6230,0))))</f>
        <v/>
      </c>
      <c r="U1997" s="299"/>
      <c r="V1997" s="300" t="e">
        <f>IF(C1997="",NA(),MATCH($B1997&amp;$C1997,'Smelter Look-up'!$J:$J,0))</f>
        <v>#N/A</v>
      </c>
      <c r="W1997" s="301"/>
      <c r="X1997" s="301">
        <f t="shared" ca="1" si="97"/>
        <v>0</v>
      </c>
      <c r="Y1997" s="301"/>
      <c r="Z1997" s="301"/>
      <c r="AB1997" s="303" t="str">
        <f t="shared" si="98"/>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6"/>
        <v/>
      </c>
      <c r="T1998" s="264" t="str">
        <f ca="1">IF(B1998="","",IF(ISERROR(MATCH($J1998,SorP!$B$1:$B$6230,0)),"",INDIRECT("'SorP'!$A$"&amp;MATCH($J1998,SorP!$B$1:$B$6230,0))))</f>
        <v/>
      </c>
      <c r="U1998" s="299"/>
      <c r="V1998" s="300" t="e">
        <f>IF(C1998="",NA(),MATCH($B1998&amp;$C1998,'Smelter Look-up'!$J:$J,0))</f>
        <v>#N/A</v>
      </c>
      <c r="W1998" s="301"/>
      <c r="X1998" s="301">
        <f t="shared" ca="1" si="97"/>
        <v>0</v>
      </c>
      <c r="Y1998" s="301"/>
      <c r="Z1998" s="301"/>
      <c r="AB1998" s="303" t="str">
        <f t="shared" si="98"/>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6"/>
        <v/>
      </c>
      <c r="T1999" s="264" t="str">
        <f ca="1">IF(B1999="","",IF(ISERROR(MATCH($J1999,SorP!$B$1:$B$6230,0)),"",INDIRECT("'SorP'!$A$"&amp;MATCH($J1999,SorP!$B$1:$B$6230,0))))</f>
        <v/>
      </c>
      <c r="U1999" s="299"/>
      <c r="V1999" s="300" t="e">
        <f>IF(C1999="",NA(),MATCH($B1999&amp;$C1999,'Smelter Look-up'!$J:$J,0))</f>
        <v>#N/A</v>
      </c>
      <c r="W1999" s="301"/>
      <c r="X1999" s="301">
        <f t="shared" ca="1" si="97"/>
        <v>0</v>
      </c>
      <c r="Y1999" s="301"/>
      <c r="Z1999" s="301"/>
      <c r="AB1999" s="303" t="str">
        <f t="shared" si="98"/>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6"/>
        <v/>
      </c>
      <c r="T2000" s="264" t="str">
        <f ca="1">IF(B2000="","",IF(ISERROR(MATCH($J2000,SorP!$B$1:$B$6230,0)),"",INDIRECT("'SorP'!$A$"&amp;MATCH($J2000,SorP!$B$1:$B$6230,0))))</f>
        <v/>
      </c>
      <c r="U2000" s="299"/>
      <c r="V2000" s="300" t="e">
        <f>IF(C2000="",NA(),MATCH($B2000&amp;$C2000,'Smelter Look-up'!$J:$J,0))</f>
        <v>#N/A</v>
      </c>
      <c r="W2000" s="301"/>
      <c r="X2000" s="301">
        <f t="shared" ca="1" si="97"/>
        <v>0</v>
      </c>
      <c r="Y2000" s="301"/>
      <c r="Z2000" s="301"/>
      <c r="AB2000" s="303" t="str">
        <f t="shared" si="98"/>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6"/>
        <v/>
      </c>
      <c r="T2001" s="264" t="str">
        <f ca="1">IF(B2001="","",IF(ISERROR(MATCH($J2001,SorP!$B$1:$B$6230,0)),"",INDIRECT("'SorP'!$A$"&amp;MATCH($J2001,SorP!$B$1:$B$6230,0))))</f>
        <v/>
      </c>
      <c r="U2001" s="299"/>
      <c r="V2001" s="300" t="e">
        <f>IF(C2001="",NA(),MATCH($B2001&amp;$C2001,'Smelter Look-up'!$J:$J,0))</f>
        <v>#N/A</v>
      </c>
      <c r="W2001" s="301"/>
      <c r="X2001" s="301">
        <f t="shared" ca="1" si="97"/>
        <v>0</v>
      </c>
      <c r="Y2001" s="301"/>
      <c r="Z2001" s="301"/>
      <c r="AB2001" s="303" t="str">
        <f t="shared" si="98"/>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6"/>
        <v/>
      </c>
      <c r="T2002" s="264" t="str">
        <f ca="1">IF(B2002="","",IF(ISERROR(MATCH($J2002,SorP!$B$1:$B$6230,0)),"",INDIRECT("'SorP'!$A$"&amp;MATCH($J2002,SorP!$B$1:$B$6230,0))))</f>
        <v/>
      </c>
      <c r="U2002" s="299"/>
      <c r="V2002" s="300" t="e">
        <f>IF(C2002="",NA(),MATCH($B2002&amp;$C2002,'Smelter Look-up'!$J:$J,0))</f>
        <v>#N/A</v>
      </c>
      <c r="W2002" s="301"/>
      <c r="X2002" s="301">
        <f t="shared" ca="1" si="97"/>
        <v>0</v>
      </c>
      <c r="Y2002" s="301"/>
      <c r="Z2002" s="301"/>
      <c r="AB2002" s="303" t="str">
        <f t="shared" si="98"/>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6"/>
        <v/>
      </c>
      <c r="T2003" s="264" t="str">
        <f ca="1">IF(B2003="","",IF(ISERROR(MATCH($J2003,SorP!$B$1:$B$6230,0)),"",INDIRECT("'SorP'!$A$"&amp;MATCH($J2003,SorP!$B$1:$B$6230,0))))</f>
        <v/>
      </c>
      <c r="U2003" s="299"/>
      <c r="V2003" s="300" t="e">
        <f>IF(C2003="",NA(),MATCH($B2003&amp;$C2003,'Smelter Look-up'!$J:$J,0))</f>
        <v>#N/A</v>
      </c>
      <c r="W2003" s="301"/>
      <c r="X2003" s="301">
        <f t="shared" ca="1" si="97"/>
        <v>0</v>
      </c>
      <c r="Y2003" s="301"/>
      <c r="Z2003" s="301"/>
      <c r="AB2003" s="303" t="str">
        <f t="shared" si="98"/>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6"/>
        <v/>
      </c>
      <c r="T2004" s="264" t="str">
        <f ca="1">IF(B2004="","",IF(ISERROR(MATCH($J2004,SorP!$B$1:$B$6230,0)),"",INDIRECT("'SorP'!$A$"&amp;MATCH($J2004,SorP!$B$1:$B$6230,0))))</f>
        <v/>
      </c>
      <c r="U2004" s="299"/>
      <c r="V2004" s="300" t="e">
        <f>IF(C2004="",NA(),MATCH($B2004&amp;$C2004,'Smelter Look-up'!$J:$J,0))</f>
        <v>#N/A</v>
      </c>
      <c r="W2004" s="301"/>
      <c r="X2004" s="301">
        <f t="shared" ca="1" si="97"/>
        <v>0</v>
      </c>
      <c r="Y2004" s="301"/>
      <c r="Z2004" s="301"/>
      <c r="AB2004" s="303" t="str">
        <f t="shared" si="98"/>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6"/>
        <v/>
      </c>
      <c r="T2005" s="264" t="str">
        <f ca="1">IF(B2005="","",IF(ISERROR(MATCH($J2005,SorP!$B$1:$B$6230,0)),"",INDIRECT("'SorP'!$A$"&amp;MATCH($J2005,SorP!$B$1:$B$6230,0))))</f>
        <v/>
      </c>
      <c r="U2005" s="299"/>
      <c r="V2005" s="300" t="e">
        <f>IF(C2005="",NA(),MATCH($B2005&amp;$C2005,'Smelter Look-up'!$J:$J,0))</f>
        <v>#N/A</v>
      </c>
      <c r="W2005" s="301"/>
      <c r="X2005" s="301">
        <f t="shared" ca="1" si="97"/>
        <v>0</v>
      </c>
      <c r="Y2005" s="301"/>
      <c r="Z2005" s="301"/>
      <c r="AB2005" s="303" t="str">
        <f t="shared" si="98"/>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6"/>
        <v/>
      </c>
      <c r="T2006" s="264" t="str">
        <f ca="1">IF(B2006="","",IF(ISERROR(MATCH($J2006,SorP!$B$1:$B$6230,0)),"",INDIRECT("'SorP'!$A$"&amp;MATCH($J2006,SorP!$B$1:$B$6230,0))))</f>
        <v/>
      </c>
      <c r="U2006" s="299"/>
      <c r="V2006" s="300" t="e">
        <f>IF(C2006="",NA(),MATCH($B2006&amp;$C2006,'Smelter Look-up'!$J:$J,0))</f>
        <v>#N/A</v>
      </c>
      <c r="W2006" s="301"/>
      <c r="X2006" s="301">
        <f t="shared" ca="1" si="97"/>
        <v>0</v>
      </c>
      <c r="Y2006" s="301"/>
      <c r="Z2006" s="301"/>
      <c r="AB2006" s="303" t="str">
        <f t="shared" si="98"/>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6"/>
        <v/>
      </c>
      <c r="T2007" s="264" t="str">
        <f ca="1">IF(B2007="","",IF(ISERROR(MATCH($J2007,SorP!$B$1:$B$6230,0)),"",INDIRECT("'SorP'!$A$"&amp;MATCH($J2007,SorP!$B$1:$B$6230,0))))</f>
        <v/>
      </c>
      <c r="U2007" s="299"/>
      <c r="V2007" s="300" t="e">
        <f>IF(C2007="",NA(),MATCH($B2007&amp;$C2007,'Smelter Look-up'!$J:$J,0))</f>
        <v>#N/A</v>
      </c>
      <c r="W2007" s="301"/>
      <c r="X2007" s="301">
        <f t="shared" ca="1" si="97"/>
        <v>0</v>
      </c>
      <c r="Y2007" s="301"/>
      <c r="Z2007" s="301"/>
      <c r="AB2007" s="303" t="str">
        <f t="shared" si="98"/>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6"/>
        <v/>
      </c>
      <c r="T2008" s="264" t="str">
        <f ca="1">IF(B2008="","",IF(ISERROR(MATCH($J2008,SorP!$B$1:$B$6230,0)),"",INDIRECT("'SorP'!$A$"&amp;MATCH($J2008,SorP!$B$1:$B$6230,0))))</f>
        <v/>
      </c>
      <c r="U2008" s="299"/>
      <c r="V2008" s="300" t="e">
        <f>IF(C2008="",NA(),MATCH($B2008&amp;$C2008,'Smelter Look-up'!$J:$J,0))</f>
        <v>#N/A</v>
      </c>
      <c r="W2008" s="301"/>
      <c r="X2008" s="301">
        <f t="shared" ca="1" si="97"/>
        <v>0</v>
      </c>
      <c r="Y2008" s="301"/>
      <c r="Z2008" s="301"/>
      <c r="AB2008" s="303" t="str">
        <f t="shared" si="98"/>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6"/>
        <v/>
      </c>
      <c r="T2009" s="264" t="str">
        <f ca="1">IF(B2009="","",IF(ISERROR(MATCH($J2009,SorP!$B$1:$B$6230,0)),"",INDIRECT("'SorP'!$A$"&amp;MATCH($J2009,SorP!$B$1:$B$6230,0))))</f>
        <v/>
      </c>
      <c r="U2009" s="299"/>
      <c r="V2009" s="300" t="e">
        <f>IF(C2009="",NA(),MATCH($B2009&amp;$C2009,'Smelter Look-up'!$J:$J,0))</f>
        <v>#N/A</v>
      </c>
      <c r="W2009" s="301"/>
      <c r="X2009" s="301">
        <f t="shared" ca="1" si="97"/>
        <v>0</v>
      </c>
      <c r="Y2009" s="301"/>
      <c r="Z2009" s="301"/>
      <c r="AB2009" s="303" t="str">
        <f t="shared" si="98"/>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6"/>
        <v/>
      </c>
      <c r="T2010" s="264" t="str">
        <f ca="1">IF(B2010="","",IF(ISERROR(MATCH($J2010,SorP!$B$1:$B$6230,0)),"",INDIRECT("'SorP'!$A$"&amp;MATCH($J2010,SorP!$B$1:$B$6230,0))))</f>
        <v/>
      </c>
      <c r="U2010" s="299"/>
      <c r="V2010" s="300" t="e">
        <f>IF(C2010="",NA(),MATCH($B2010&amp;$C2010,'Smelter Look-up'!$J:$J,0))</f>
        <v>#N/A</v>
      </c>
      <c r="W2010" s="301"/>
      <c r="X2010" s="301">
        <f t="shared" ca="1" si="97"/>
        <v>0</v>
      </c>
      <c r="Y2010" s="301"/>
      <c r="Z2010" s="301"/>
      <c r="AB2010" s="303" t="str">
        <f t="shared" si="98"/>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6"/>
        <v/>
      </c>
      <c r="T2011" s="264" t="str">
        <f ca="1">IF(B2011="","",IF(ISERROR(MATCH($J2011,SorP!$B$1:$B$6230,0)),"",INDIRECT("'SorP'!$A$"&amp;MATCH($J2011,SorP!$B$1:$B$6230,0))))</f>
        <v/>
      </c>
      <c r="U2011" s="299"/>
      <c r="V2011" s="300" t="e">
        <f>IF(C2011="",NA(),MATCH($B2011&amp;$C2011,'Smelter Look-up'!$J:$J,0))</f>
        <v>#N/A</v>
      </c>
      <c r="W2011" s="301"/>
      <c r="X2011" s="301">
        <f t="shared" ca="1" si="97"/>
        <v>0</v>
      </c>
      <c r="Y2011" s="301"/>
      <c r="Z2011" s="301"/>
      <c r="AB2011" s="303" t="str">
        <f t="shared" si="98"/>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6"/>
        <v/>
      </c>
      <c r="T2012" s="264" t="str">
        <f ca="1">IF(B2012="","",IF(ISERROR(MATCH($J2012,SorP!$B$1:$B$6230,0)),"",INDIRECT("'SorP'!$A$"&amp;MATCH($J2012,SorP!$B$1:$B$6230,0))))</f>
        <v/>
      </c>
      <c r="U2012" s="299"/>
      <c r="V2012" s="300" t="e">
        <f>IF(C2012="",NA(),MATCH($B2012&amp;$C2012,'Smelter Look-up'!$J:$J,0))</f>
        <v>#N/A</v>
      </c>
      <c r="W2012" s="301"/>
      <c r="X2012" s="301">
        <f t="shared" ca="1" si="97"/>
        <v>0</v>
      </c>
      <c r="Y2012" s="301"/>
      <c r="Z2012" s="301"/>
      <c r="AB2012" s="303" t="str">
        <f t="shared" si="98"/>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6"/>
        <v/>
      </c>
      <c r="T2013" s="264" t="str">
        <f ca="1">IF(B2013="","",IF(ISERROR(MATCH($J2013,SorP!$B$1:$B$6230,0)),"",INDIRECT("'SorP'!$A$"&amp;MATCH($J2013,SorP!$B$1:$B$6230,0))))</f>
        <v/>
      </c>
      <c r="U2013" s="299"/>
      <c r="V2013" s="300" t="e">
        <f>IF(C2013="",NA(),MATCH($B2013&amp;$C2013,'Smelter Look-up'!$J:$J,0))</f>
        <v>#N/A</v>
      </c>
      <c r="W2013" s="301"/>
      <c r="X2013" s="301">
        <f t="shared" ca="1" si="97"/>
        <v>0</v>
      </c>
      <c r="Y2013" s="301"/>
      <c r="Z2013" s="301"/>
      <c r="AB2013" s="303" t="str">
        <f t="shared" si="98"/>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6"/>
        <v/>
      </c>
      <c r="T2014" s="264" t="str">
        <f ca="1">IF(B2014="","",IF(ISERROR(MATCH($J2014,SorP!$B$1:$B$6230,0)),"",INDIRECT("'SorP'!$A$"&amp;MATCH($J2014,SorP!$B$1:$B$6230,0))))</f>
        <v/>
      </c>
      <c r="U2014" s="299"/>
      <c r="V2014" s="300" t="e">
        <f>IF(C2014="",NA(),MATCH($B2014&amp;$C2014,'Smelter Look-up'!$J:$J,0))</f>
        <v>#N/A</v>
      </c>
      <c r="W2014" s="301"/>
      <c r="X2014" s="301">
        <f t="shared" ca="1" si="97"/>
        <v>0</v>
      </c>
      <c r="Y2014" s="301"/>
      <c r="Z2014" s="301"/>
      <c r="AB2014" s="303" t="str">
        <f t="shared" si="98"/>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6"/>
        <v/>
      </c>
      <c r="T2015" s="264" t="str">
        <f ca="1">IF(B2015="","",IF(ISERROR(MATCH($J2015,SorP!$B$1:$B$6230,0)),"",INDIRECT("'SorP'!$A$"&amp;MATCH($J2015,SorP!$B$1:$B$6230,0))))</f>
        <v/>
      </c>
      <c r="U2015" s="299"/>
      <c r="V2015" s="300" t="e">
        <f>IF(C2015="",NA(),MATCH($B2015&amp;$C2015,'Smelter Look-up'!$J:$J,0))</f>
        <v>#N/A</v>
      </c>
      <c r="W2015" s="301"/>
      <c r="X2015" s="301">
        <f t="shared" ca="1" si="97"/>
        <v>0</v>
      </c>
      <c r="Y2015" s="301"/>
      <c r="Z2015" s="301"/>
      <c r="AB2015" s="303" t="str">
        <f t="shared" si="98"/>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6"/>
        <v/>
      </c>
      <c r="T2016" s="264" t="str">
        <f ca="1">IF(B2016="","",IF(ISERROR(MATCH($J2016,SorP!$B$1:$B$6230,0)),"",INDIRECT("'SorP'!$A$"&amp;MATCH($J2016,SorP!$B$1:$B$6230,0))))</f>
        <v/>
      </c>
      <c r="U2016" s="299"/>
      <c r="V2016" s="300" t="e">
        <f>IF(C2016="",NA(),MATCH($B2016&amp;$C2016,'Smelter Look-up'!$J:$J,0))</f>
        <v>#N/A</v>
      </c>
      <c r="W2016" s="301"/>
      <c r="X2016" s="301">
        <f t="shared" ca="1" si="97"/>
        <v>0</v>
      </c>
      <c r="Y2016" s="301"/>
      <c r="Z2016" s="301"/>
      <c r="AB2016" s="303" t="str">
        <f t="shared" si="98"/>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6"/>
        <v/>
      </c>
      <c r="T2017" s="264" t="str">
        <f ca="1">IF(B2017="","",IF(ISERROR(MATCH($J2017,SorP!$B$1:$B$6230,0)),"",INDIRECT("'SorP'!$A$"&amp;MATCH($J2017,SorP!$B$1:$B$6230,0))))</f>
        <v/>
      </c>
      <c r="U2017" s="299"/>
      <c r="V2017" s="300" t="e">
        <f>IF(C2017="",NA(),MATCH($B2017&amp;$C2017,'Smelter Look-up'!$J:$J,0))</f>
        <v>#N/A</v>
      </c>
      <c r="W2017" s="301"/>
      <c r="X2017" s="301">
        <f t="shared" ca="1" si="97"/>
        <v>0</v>
      </c>
      <c r="Y2017" s="301"/>
      <c r="Z2017" s="301"/>
      <c r="AB2017" s="303" t="str">
        <f t="shared" si="98"/>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6"/>
        <v/>
      </c>
      <c r="T2018" s="264" t="str">
        <f ca="1">IF(B2018="","",IF(ISERROR(MATCH($J2018,SorP!$B$1:$B$6230,0)),"",INDIRECT("'SorP'!$A$"&amp;MATCH($J2018,SorP!$B$1:$B$6230,0))))</f>
        <v/>
      </c>
      <c r="U2018" s="299"/>
      <c r="V2018" s="300" t="e">
        <f>IF(C2018="",NA(),MATCH($B2018&amp;$C2018,'Smelter Look-up'!$J:$J,0))</f>
        <v>#N/A</v>
      </c>
      <c r="W2018" s="301"/>
      <c r="X2018" s="301">
        <f t="shared" ca="1" si="97"/>
        <v>0</v>
      </c>
      <c r="Y2018" s="301"/>
      <c r="Z2018" s="301"/>
      <c r="AB2018" s="303" t="str">
        <f t="shared" si="98"/>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6"/>
        <v/>
      </c>
      <c r="T2019" s="264" t="str">
        <f ca="1">IF(B2019="","",IF(ISERROR(MATCH($J2019,SorP!$B$1:$B$6230,0)),"",INDIRECT("'SorP'!$A$"&amp;MATCH($J2019,SorP!$B$1:$B$6230,0))))</f>
        <v/>
      </c>
      <c r="U2019" s="299"/>
      <c r="V2019" s="300" t="e">
        <f>IF(C2019="",NA(),MATCH($B2019&amp;$C2019,'Smelter Look-up'!$J:$J,0))</f>
        <v>#N/A</v>
      </c>
      <c r="W2019" s="301"/>
      <c r="X2019" s="301">
        <f t="shared" ca="1" si="97"/>
        <v>0</v>
      </c>
      <c r="Y2019" s="301"/>
      <c r="Z2019" s="301"/>
      <c r="AB2019" s="303" t="str">
        <f t="shared" si="98"/>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6"/>
        <v/>
      </c>
      <c r="T2020" s="264" t="str">
        <f ca="1">IF(B2020="","",IF(ISERROR(MATCH($J2020,SorP!$B$1:$B$6230,0)),"",INDIRECT("'SorP'!$A$"&amp;MATCH($J2020,SorP!$B$1:$B$6230,0))))</f>
        <v/>
      </c>
      <c r="U2020" s="299"/>
      <c r="V2020" s="300" t="e">
        <f>IF(C2020="",NA(),MATCH($B2020&amp;$C2020,'Smelter Look-up'!$J:$J,0))</f>
        <v>#N/A</v>
      </c>
      <c r="W2020" s="301"/>
      <c r="X2020" s="301">
        <f t="shared" ca="1" si="97"/>
        <v>0</v>
      </c>
      <c r="Y2020" s="301"/>
      <c r="Z2020" s="301"/>
      <c r="AB2020" s="303" t="str">
        <f t="shared" si="98"/>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6"/>
        <v/>
      </c>
      <c r="T2021" s="264" t="str">
        <f ca="1">IF(B2021="","",IF(ISERROR(MATCH($J2021,SorP!$B$1:$B$6230,0)),"",INDIRECT("'SorP'!$A$"&amp;MATCH($J2021,SorP!$B$1:$B$6230,0))))</f>
        <v/>
      </c>
      <c r="U2021" s="299"/>
      <c r="V2021" s="300" t="e">
        <f>IF(C2021="",NA(),MATCH($B2021&amp;$C2021,'Smelter Look-up'!$J:$J,0))</f>
        <v>#N/A</v>
      </c>
      <c r="W2021" s="301"/>
      <c r="X2021" s="301">
        <f t="shared" ca="1" si="97"/>
        <v>0</v>
      </c>
      <c r="Y2021" s="301"/>
      <c r="Z2021" s="301"/>
      <c r="AB2021" s="303" t="str">
        <f t="shared" si="98"/>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6"/>
        <v/>
      </c>
      <c r="T2022" s="264" t="str">
        <f ca="1">IF(B2022="","",IF(ISERROR(MATCH($J2022,SorP!$B$1:$B$6230,0)),"",INDIRECT("'SorP'!$A$"&amp;MATCH($J2022,SorP!$B$1:$B$6230,0))))</f>
        <v/>
      </c>
      <c r="U2022" s="299"/>
      <c r="V2022" s="300" t="e">
        <f>IF(C2022="",NA(),MATCH($B2022&amp;$C2022,'Smelter Look-up'!$J:$J,0))</f>
        <v>#N/A</v>
      </c>
      <c r="W2022" s="301"/>
      <c r="X2022" s="301">
        <f t="shared" ca="1" si="97"/>
        <v>0</v>
      </c>
      <c r="Y2022" s="301"/>
      <c r="Z2022" s="301"/>
      <c r="AB2022" s="303" t="str">
        <f t="shared" si="98"/>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6"/>
        <v/>
      </c>
      <c r="T2023" s="264" t="str">
        <f ca="1">IF(B2023="","",IF(ISERROR(MATCH($J2023,SorP!$B$1:$B$6230,0)),"",INDIRECT("'SorP'!$A$"&amp;MATCH($J2023,SorP!$B$1:$B$6230,0))))</f>
        <v/>
      </c>
      <c r="U2023" s="299"/>
      <c r="V2023" s="300" t="e">
        <f>IF(C2023="",NA(),MATCH($B2023&amp;$C2023,'Smelter Look-up'!$J:$J,0))</f>
        <v>#N/A</v>
      </c>
      <c r="W2023" s="301"/>
      <c r="X2023" s="301">
        <f t="shared" ca="1" si="97"/>
        <v>0</v>
      </c>
      <c r="Y2023" s="301"/>
      <c r="Z2023" s="301"/>
      <c r="AB2023" s="303" t="str">
        <f t="shared" si="98"/>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6"/>
        <v/>
      </c>
      <c r="T2024" s="264" t="str">
        <f ca="1">IF(B2024="","",IF(ISERROR(MATCH($J2024,SorP!$B$1:$B$6230,0)),"",INDIRECT("'SorP'!$A$"&amp;MATCH($J2024,SorP!$B$1:$B$6230,0))))</f>
        <v/>
      </c>
      <c r="U2024" s="299"/>
      <c r="V2024" s="300" t="e">
        <f>IF(C2024="",NA(),MATCH($B2024&amp;$C2024,'Smelter Look-up'!$J:$J,0))</f>
        <v>#N/A</v>
      </c>
      <c r="W2024" s="301"/>
      <c r="X2024" s="301">
        <f t="shared" ca="1" si="97"/>
        <v>0</v>
      </c>
      <c r="Y2024" s="301"/>
      <c r="Z2024" s="301"/>
      <c r="AB2024" s="303" t="str">
        <f t="shared" si="98"/>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6"/>
        <v/>
      </c>
      <c r="T2025" s="264" t="str">
        <f ca="1">IF(B2025="","",IF(ISERROR(MATCH($J2025,SorP!$B$1:$B$6230,0)),"",INDIRECT("'SorP'!$A$"&amp;MATCH($J2025,SorP!$B$1:$B$6230,0))))</f>
        <v/>
      </c>
      <c r="U2025" s="299"/>
      <c r="V2025" s="300" t="e">
        <f>IF(C2025="",NA(),MATCH($B2025&amp;$C2025,'Smelter Look-up'!$J:$J,0))</f>
        <v>#N/A</v>
      </c>
      <c r="W2025" s="301"/>
      <c r="X2025" s="301">
        <f t="shared" ca="1" si="97"/>
        <v>0</v>
      </c>
      <c r="Y2025" s="301"/>
      <c r="Z2025" s="301"/>
      <c r="AB2025" s="303" t="str">
        <f t="shared" si="98"/>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6"/>
        <v/>
      </c>
      <c r="T2026" s="264" t="str">
        <f ca="1">IF(B2026="","",IF(ISERROR(MATCH($J2026,SorP!$B$1:$B$6230,0)),"",INDIRECT("'SorP'!$A$"&amp;MATCH($J2026,SorP!$B$1:$B$6230,0))))</f>
        <v/>
      </c>
      <c r="U2026" s="299"/>
      <c r="V2026" s="300" t="e">
        <f>IF(C2026="",NA(),MATCH($B2026&amp;$C2026,'Smelter Look-up'!$J:$J,0))</f>
        <v>#N/A</v>
      </c>
      <c r="W2026" s="301"/>
      <c r="X2026" s="301">
        <f t="shared" ca="1" si="97"/>
        <v>0</v>
      </c>
      <c r="Y2026" s="301"/>
      <c r="Z2026" s="301"/>
      <c r="AB2026" s="303" t="str">
        <f t="shared" si="98"/>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6"/>
        <v/>
      </c>
      <c r="T2027" s="264" t="str">
        <f ca="1">IF(B2027="","",IF(ISERROR(MATCH($J2027,SorP!$B$1:$B$6230,0)),"",INDIRECT("'SorP'!$A$"&amp;MATCH($J2027,SorP!$B$1:$B$6230,0))))</f>
        <v/>
      </c>
      <c r="U2027" s="299"/>
      <c r="V2027" s="300" t="e">
        <f>IF(C2027="",NA(),MATCH($B2027&amp;$C2027,'Smelter Look-up'!$J:$J,0))</f>
        <v>#N/A</v>
      </c>
      <c r="W2027" s="301"/>
      <c r="X2027" s="301">
        <f t="shared" ca="1" si="97"/>
        <v>0</v>
      </c>
      <c r="Y2027" s="301"/>
      <c r="Z2027" s="301"/>
      <c r="AB2027" s="303" t="str">
        <f t="shared" si="98"/>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6"/>
        <v/>
      </c>
      <c r="T2028" s="264" t="str">
        <f ca="1">IF(B2028="","",IF(ISERROR(MATCH($J2028,SorP!$B$1:$B$6230,0)),"",INDIRECT("'SorP'!$A$"&amp;MATCH($J2028,SorP!$B$1:$B$6230,0))))</f>
        <v/>
      </c>
      <c r="U2028" s="299"/>
      <c r="V2028" s="300" t="e">
        <f>IF(C2028="",NA(),MATCH($B2028&amp;$C2028,'Smelter Look-up'!$J:$J,0))</f>
        <v>#N/A</v>
      </c>
      <c r="W2028" s="301"/>
      <c r="X2028" s="301">
        <f t="shared" ca="1" si="97"/>
        <v>0</v>
      </c>
      <c r="Y2028" s="301"/>
      <c r="Z2028" s="301"/>
      <c r="AB2028" s="303" t="str">
        <f t="shared" si="98"/>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6"/>
        <v/>
      </c>
      <c r="T2029" s="264" t="str">
        <f ca="1">IF(B2029="","",IF(ISERROR(MATCH($J2029,SorP!$B$1:$B$6230,0)),"",INDIRECT("'SorP'!$A$"&amp;MATCH($J2029,SorP!$B$1:$B$6230,0))))</f>
        <v/>
      </c>
      <c r="U2029" s="299"/>
      <c r="V2029" s="300" t="e">
        <f>IF(C2029="",NA(),MATCH($B2029&amp;$C2029,'Smelter Look-up'!$J:$J,0))</f>
        <v>#N/A</v>
      </c>
      <c r="W2029" s="301"/>
      <c r="X2029" s="301">
        <f t="shared" ca="1" si="97"/>
        <v>0</v>
      </c>
      <c r="Y2029" s="301"/>
      <c r="Z2029" s="301"/>
      <c r="AB2029" s="303" t="str">
        <f t="shared" si="98"/>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6"/>
        <v/>
      </c>
      <c r="T2030" s="264" t="str">
        <f ca="1">IF(B2030="","",IF(ISERROR(MATCH($J2030,SorP!$B$1:$B$6230,0)),"",INDIRECT("'SorP'!$A$"&amp;MATCH($J2030,SorP!$B$1:$B$6230,0))))</f>
        <v/>
      </c>
      <c r="U2030" s="299"/>
      <c r="V2030" s="300" t="e">
        <f>IF(C2030="",NA(),MATCH($B2030&amp;$C2030,'Smelter Look-up'!$J:$J,0))</f>
        <v>#N/A</v>
      </c>
      <c r="W2030" s="301"/>
      <c r="X2030" s="301">
        <f t="shared" ca="1" si="97"/>
        <v>0</v>
      </c>
      <c r="Y2030" s="301"/>
      <c r="Z2030" s="301"/>
      <c r="AB2030" s="303" t="str">
        <f t="shared" si="98"/>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6"/>
        <v/>
      </c>
      <c r="T2031" s="264" t="str">
        <f ca="1">IF(B2031="","",IF(ISERROR(MATCH($J2031,SorP!$B$1:$B$6230,0)),"",INDIRECT("'SorP'!$A$"&amp;MATCH($J2031,SorP!$B$1:$B$6230,0))))</f>
        <v/>
      </c>
      <c r="U2031" s="299"/>
      <c r="V2031" s="300" t="e">
        <f>IF(C2031="",NA(),MATCH($B2031&amp;$C2031,'Smelter Look-up'!$J:$J,0))</f>
        <v>#N/A</v>
      </c>
      <c r="W2031" s="301"/>
      <c r="X2031" s="301">
        <f t="shared" ca="1" si="97"/>
        <v>0</v>
      </c>
      <c r="Y2031" s="301"/>
      <c r="Z2031" s="301"/>
      <c r="AB2031" s="303" t="str">
        <f t="shared" si="98"/>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6"/>
        <v/>
      </c>
      <c r="T2032" s="264" t="str">
        <f ca="1">IF(B2032="","",IF(ISERROR(MATCH($J2032,SorP!$B$1:$B$6230,0)),"",INDIRECT("'SorP'!$A$"&amp;MATCH($J2032,SorP!$B$1:$B$6230,0))))</f>
        <v/>
      </c>
      <c r="U2032" s="299"/>
      <c r="V2032" s="300" t="e">
        <f>IF(C2032="",NA(),MATCH($B2032&amp;$C2032,'Smelter Look-up'!$J:$J,0))</f>
        <v>#N/A</v>
      </c>
      <c r="W2032" s="301"/>
      <c r="X2032" s="301">
        <f t="shared" ca="1" si="97"/>
        <v>0</v>
      </c>
      <c r="Y2032" s="301"/>
      <c r="Z2032" s="301"/>
      <c r="AB2032" s="303" t="str">
        <f t="shared" si="98"/>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6"/>
        <v/>
      </c>
      <c r="T2033" s="264" t="str">
        <f ca="1">IF(B2033="","",IF(ISERROR(MATCH($J2033,SorP!$B$1:$B$6230,0)),"",INDIRECT("'SorP'!$A$"&amp;MATCH($J2033,SorP!$B$1:$B$6230,0))))</f>
        <v/>
      </c>
      <c r="U2033" s="299"/>
      <c r="V2033" s="300" t="e">
        <f>IF(C2033="",NA(),MATCH($B2033&amp;$C2033,'Smelter Look-up'!$J:$J,0))</f>
        <v>#N/A</v>
      </c>
      <c r="W2033" s="301"/>
      <c r="X2033" s="301">
        <f t="shared" ca="1" si="97"/>
        <v>0</v>
      </c>
      <c r="Y2033" s="301"/>
      <c r="Z2033" s="301"/>
      <c r="AB2033" s="303" t="str">
        <f t="shared" si="98"/>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6"/>
        <v/>
      </c>
      <c r="T2034" s="264" t="str">
        <f ca="1">IF(B2034="","",IF(ISERROR(MATCH($J2034,SorP!$B$1:$B$6230,0)),"",INDIRECT("'SorP'!$A$"&amp;MATCH($J2034,SorP!$B$1:$B$6230,0))))</f>
        <v/>
      </c>
      <c r="U2034" s="299"/>
      <c r="V2034" s="300" t="e">
        <f>IF(C2034="",NA(),MATCH($B2034&amp;$C2034,'Smelter Look-up'!$J:$J,0))</f>
        <v>#N/A</v>
      </c>
      <c r="W2034" s="301"/>
      <c r="X2034" s="301">
        <f t="shared" ca="1" si="97"/>
        <v>0</v>
      </c>
      <c r="Y2034" s="301"/>
      <c r="Z2034" s="301"/>
      <c r="AB2034" s="303" t="str">
        <f t="shared" si="98"/>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6"/>
        <v/>
      </c>
      <c r="T2035" s="264" t="str">
        <f ca="1">IF(B2035="","",IF(ISERROR(MATCH($J2035,SorP!$B$1:$B$6230,0)),"",INDIRECT("'SorP'!$A$"&amp;MATCH($J2035,SorP!$B$1:$B$6230,0))))</f>
        <v/>
      </c>
      <c r="U2035" s="299"/>
      <c r="V2035" s="300" t="e">
        <f>IF(C2035="",NA(),MATCH($B2035&amp;$C2035,'Smelter Look-up'!$J:$J,0))</f>
        <v>#N/A</v>
      </c>
      <c r="W2035" s="301"/>
      <c r="X2035" s="301">
        <f t="shared" ca="1" si="97"/>
        <v>0</v>
      </c>
      <c r="Y2035" s="301"/>
      <c r="Z2035" s="301"/>
      <c r="AB2035" s="303" t="str">
        <f t="shared" si="98"/>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6"/>
        <v/>
      </c>
      <c r="T2036" s="264" t="str">
        <f ca="1">IF(B2036="","",IF(ISERROR(MATCH($J2036,SorP!$B$1:$B$6230,0)),"",INDIRECT("'SorP'!$A$"&amp;MATCH($J2036,SorP!$B$1:$B$6230,0))))</f>
        <v/>
      </c>
      <c r="U2036" s="299"/>
      <c r="V2036" s="300" t="e">
        <f>IF(C2036="",NA(),MATCH($B2036&amp;$C2036,'Smelter Look-up'!$J:$J,0))</f>
        <v>#N/A</v>
      </c>
      <c r="W2036" s="301"/>
      <c r="X2036" s="301">
        <f t="shared" ca="1" si="97"/>
        <v>0</v>
      </c>
      <c r="Y2036" s="301"/>
      <c r="Z2036" s="301"/>
      <c r="AB2036" s="303" t="str">
        <f t="shared" si="98"/>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6"/>
        <v/>
      </c>
      <c r="T2037" s="264" t="str">
        <f ca="1">IF(B2037="","",IF(ISERROR(MATCH($J2037,SorP!$B$1:$B$6230,0)),"",INDIRECT("'SorP'!$A$"&amp;MATCH($J2037,SorP!$B$1:$B$6230,0))))</f>
        <v/>
      </c>
      <c r="U2037" s="299"/>
      <c r="V2037" s="300" t="e">
        <f>IF(C2037="",NA(),MATCH($B2037&amp;$C2037,'Smelter Look-up'!$J:$J,0))</f>
        <v>#N/A</v>
      </c>
      <c r="W2037" s="301"/>
      <c r="X2037" s="301">
        <f t="shared" ca="1" si="97"/>
        <v>0</v>
      </c>
      <c r="Y2037" s="301"/>
      <c r="Z2037" s="301"/>
      <c r="AB2037" s="303" t="str">
        <f t="shared" si="98"/>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6"/>
        <v/>
      </c>
      <c r="T2038" s="264" t="str">
        <f ca="1">IF(B2038="","",IF(ISERROR(MATCH($J2038,SorP!$B$1:$B$6230,0)),"",INDIRECT("'SorP'!$A$"&amp;MATCH($J2038,SorP!$B$1:$B$6230,0))))</f>
        <v/>
      </c>
      <c r="U2038" s="299"/>
      <c r="V2038" s="300" t="e">
        <f>IF(C2038="",NA(),MATCH($B2038&amp;$C2038,'Smelter Look-up'!$J:$J,0))</f>
        <v>#N/A</v>
      </c>
      <c r="W2038" s="301"/>
      <c r="X2038" s="301">
        <f t="shared" ca="1" si="97"/>
        <v>0</v>
      </c>
      <c r="Y2038" s="301"/>
      <c r="Z2038" s="301"/>
      <c r="AB2038" s="303" t="str">
        <f t="shared" si="98"/>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6"/>
        <v/>
      </c>
      <c r="T2039" s="264" t="str">
        <f ca="1">IF(B2039="","",IF(ISERROR(MATCH($J2039,SorP!$B$1:$B$6230,0)),"",INDIRECT("'SorP'!$A$"&amp;MATCH($J2039,SorP!$B$1:$B$6230,0))))</f>
        <v/>
      </c>
      <c r="U2039" s="299"/>
      <c r="V2039" s="300" t="e">
        <f>IF(C2039="",NA(),MATCH($B2039&amp;$C2039,'Smelter Look-up'!$J:$J,0))</f>
        <v>#N/A</v>
      </c>
      <c r="W2039" s="301"/>
      <c r="X2039" s="301">
        <f t="shared" ca="1" si="97"/>
        <v>0</v>
      </c>
      <c r="Y2039" s="301"/>
      <c r="Z2039" s="301"/>
      <c r="AB2039" s="303" t="str">
        <f t="shared" si="98"/>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6"/>
        <v/>
      </c>
      <c r="T2040" s="264" t="str">
        <f ca="1">IF(B2040="","",IF(ISERROR(MATCH($J2040,SorP!$B$1:$B$6230,0)),"",INDIRECT("'SorP'!$A$"&amp;MATCH($J2040,SorP!$B$1:$B$6230,0))))</f>
        <v/>
      </c>
      <c r="U2040" s="299"/>
      <c r="V2040" s="300" t="e">
        <f>IF(C2040="",NA(),MATCH($B2040&amp;$C2040,'Smelter Look-up'!$J:$J,0))</f>
        <v>#N/A</v>
      </c>
      <c r="W2040" s="301"/>
      <c r="X2040" s="301">
        <f t="shared" ca="1" si="97"/>
        <v>0</v>
      </c>
      <c r="Y2040" s="301"/>
      <c r="Z2040" s="301"/>
      <c r="AB2040" s="303" t="str">
        <f t="shared" si="98"/>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6"/>
        <v/>
      </c>
      <c r="T2041" s="264" t="str">
        <f ca="1">IF(B2041="","",IF(ISERROR(MATCH($J2041,SorP!$B$1:$B$6230,0)),"",INDIRECT("'SorP'!$A$"&amp;MATCH($J2041,SorP!$B$1:$B$6230,0))))</f>
        <v/>
      </c>
      <c r="U2041" s="299"/>
      <c r="V2041" s="300" t="e">
        <f>IF(C2041="",NA(),MATCH($B2041&amp;$C2041,'Smelter Look-up'!$J:$J,0))</f>
        <v>#N/A</v>
      </c>
      <c r="W2041" s="301"/>
      <c r="X2041" s="301">
        <f t="shared" ca="1" si="97"/>
        <v>0</v>
      </c>
      <c r="Y2041" s="301"/>
      <c r="Z2041" s="301"/>
      <c r="AB2041" s="303" t="str">
        <f t="shared" si="98"/>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6"/>
        <v/>
      </c>
      <c r="T2042" s="264" t="str">
        <f ca="1">IF(B2042="","",IF(ISERROR(MATCH($J2042,SorP!$B$1:$B$6230,0)),"",INDIRECT("'SorP'!$A$"&amp;MATCH($J2042,SorP!$B$1:$B$6230,0))))</f>
        <v/>
      </c>
      <c r="U2042" s="299"/>
      <c r="V2042" s="300" t="e">
        <f>IF(C2042="",NA(),MATCH($B2042&amp;$C2042,'Smelter Look-up'!$J:$J,0))</f>
        <v>#N/A</v>
      </c>
      <c r="W2042" s="301"/>
      <c r="X2042" s="301">
        <f t="shared" ca="1" si="97"/>
        <v>0</v>
      </c>
      <c r="Y2042" s="301"/>
      <c r="Z2042" s="301"/>
      <c r="AB2042" s="303" t="str">
        <f t="shared" si="98"/>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6"/>
        <v/>
      </c>
      <c r="T2043" s="264" t="str">
        <f ca="1">IF(B2043="","",IF(ISERROR(MATCH($J2043,SorP!$B$1:$B$6230,0)),"",INDIRECT("'SorP'!$A$"&amp;MATCH($J2043,SorP!$B$1:$B$6230,0))))</f>
        <v/>
      </c>
      <c r="U2043" s="299"/>
      <c r="V2043" s="300" t="e">
        <f>IF(C2043="",NA(),MATCH($B2043&amp;$C2043,'Smelter Look-up'!$J:$J,0))</f>
        <v>#N/A</v>
      </c>
      <c r="W2043" s="301"/>
      <c r="X2043" s="301">
        <f t="shared" ca="1" si="97"/>
        <v>0</v>
      </c>
      <c r="Y2043" s="301"/>
      <c r="Z2043" s="301"/>
      <c r="AB2043" s="303" t="str">
        <f t="shared" si="98"/>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6"/>
        <v/>
      </c>
      <c r="T2044" s="264" t="str">
        <f ca="1">IF(B2044="","",IF(ISERROR(MATCH($J2044,SorP!$B$1:$B$6230,0)),"",INDIRECT("'SorP'!$A$"&amp;MATCH($J2044,SorP!$B$1:$B$6230,0))))</f>
        <v/>
      </c>
      <c r="U2044" s="299"/>
      <c r="V2044" s="300" t="e">
        <f>IF(C2044="",NA(),MATCH($B2044&amp;$C2044,'Smelter Look-up'!$J:$J,0))</f>
        <v>#N/A</v>
      </c>
      <c r="W2044" s="301"/>
      <c r="X2044" s="301">
        <f t="shared" ca="1" si="97"/>
        <v>0</v>
      </c>
      <c r="Y2044" s="301"/>
      <c r="Z2044" s="301"/>
      <c r="AB2044" s="303" t="str">
        <f t="shared" si="98"/>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6"/>
        <v/>
      </c>
      <c r="T2045" s="264" t="str">
        <f ca="1">IF(B2045="","",IF(ISERROR(MATCH($J2045,SorP!$B$1:$B$6230,0)),"",INDIRECT("'SorP'!$A$"&amp;MATCH($J2045,SorP!$B$1:$B$6230,0))))</f>
        <v/>
      </c>
      <c r="U2045" s="299"/>
      <c r="V2045" s="300" t="e">
        <f>IF(C2045="",NA(),MATCH($B2045&amp;$C2045,'Smelter Look-up'!$J:$J,0))</f>
        <v>#N/A</v>
      </c>
      <c r="W2045" s="301"/>
      <c r="X2045" s="301">
        <f t="shared" ca="1" si="97"/>
        <v>0</v>
      </c>
      <c r="Y2045" s="301"/>
      <c r="Z2045" s="301"/>
      <c r="AB2045" s="303" t="str">
        <f t="shared" si="98"/>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6"/>
        <v/>
      </c>
      <c r="T2046" s="264" t="str">
        <f ca="1">IF(B2046="","",IF(ISERROR(MATCH($J2046,SorP!$B$1:$B$6230,0)),"",INDIRECT("'SorP'!$A$"&amp;MATCH($J2046,SorP!$B$1:$B$6230,0))))</f>
        <v/>
      </c>
      <c r="U2046" s="299"/>
      <c r="V2046" s="300" t="e">
        <f>IF(C2046="",NA(),MATCH($B2046&amp;$C2046,'Smelter Look-up'!$J:$J,0))</f>
        <v>#N/A</v>
      </c>
      <c r="W2046" s="301"/>
      <c r="X2046" s="301">
        <f t="shared" ca="1" si="97"/>
        <v>0</v>
      </c>
      <c r="Y2046" s="301"/>
      <c r="Z2046" s="301"/>
      <c r="AB2046" s="303" t="str">
        <f t="shared" si="98"/>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6"/>
        <v/>
      </c>
      <c r="T2047" s="264" t="str">
        <f ca="1">IF(B2047="","",IF(ISERROR(MATCH($J2047,SorP!$B$1:$B$6230,0)),"",INDIRECT("'SorP'!$A$"&amp;MATCH($J2047,SorP!$B$1:$B$6230,0))))</f>
        <v/>
      </c>
      <c r="U2047" s="299"/>
      <c r="V2047" s="300" t="e">
        <f>IF(C2047="",NA(),MATCH($B2047&amp;$C2047,'Smelter Look-up'!$J:$J,0))</f>
        <v>#N/A</v>
      </c>
      <c r="W2047" s="301"/>
      <c r="X2047" s="301">
        <f t="shared" ca="1" si="97"/>
        <v>0</v>
      </c>
      <c r="Y2047" s="301"/>
      <c r="Z2047" s="301"/>
      <c r="AB2047" s="303" t="str">
        <f t="shared" si="98"/>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6"/>
        <v/>
      </c>
      <c r="T2048" s="264" t="str">
        <f ca="1">IF(B2048="","",IF(ISERROR(MATCH($J2048,SorP!$B$1:$B$6230,0)),"",INDIRECT("'SorP'!$A$"&amp;MATCH($J2048,SorP!$B$1:$B$6230,0))))</f>
        <v/>
      </c>
      <c r="U2048" s="299"/>
      <c r="V2048" s="300" t="e">
        <f>IF(C2048="",NA(),MATCH($B2048&amp;$C2048,'Smelter Look-up'!$J:$J,0))</f>
        <v>#N/A</v>
      </c>
      <c r="W2048" s="301"/>
      <c r="X2048" s="301">
        <f t="shared" ca="1" si="97"/>
        <v>0</v>
      </c>
      <c r="Y2048" s="301"/>
      <c r="Z2048" s="301"/>
      <c r="AB2048" s="303" t="str">
        <f t="shared" si="98"/>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6"/>
        <v/>
      </c>
      <c r="T2049" s="264" t="str">
        <f ca="1">IF(B2049="","",IF(ISERROR(MATCH($J2049,SorP!$B$1:$B$6230,0)),"",INDIRECT("'SorP'!$A$"&amp;MATCH($J2049,SorP!$B$1:$B$6230,0))))</f>
        <v/>
      </c>
      <c r="U2049" s="299"/>
      <c r="V2049" s="300" t="e">
        <f>IF(C2049="",NA(),MATCH($B2049&amp;$C2049,'Smelter Look-up'!$J:$J,0))</f>
        <v>#N/A</v>
      </c>
      <c r="W2049" s="301"/>
      <c r="X2049" s="301">
        <f t="shared" ca="1" si="97"/>
        <v>0</v>
      </c>
      <c r="Y2049" s="301"/>
      <c r="Z2049" s="301"/>
      <c r="AB2049" s="303" t="str">
        <f t="shared" si="98"/>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6"/>
        <v/>
      </c>
      <c r="T2050" s="264" t="str">
        <f ca="1">IF(B2050="","",IF(ISERROR(MATCH($J2050,SorP!$B$1:$B$6230,0)),"",INDIRECT("'SorP'!$A$"&amp;MATCH($J2050,SorP!$B$1:$B$6230,0))))</f>
        <v/>
      </c>
      <c r="U2050" s="299"/>
      <c r="V2050" s="300" t="e">
        <f>IF(C2050="",NA(),MATCH($B2050&amp;$C2050,'Smelter Look-up'!$J:$J,0))</f>
        <v>#N/A</v>
      </c>
      <c r="W2050" s="301"/>
      <c r="X2050" s="301">
        <f t="shared" ca="1" si="97"/>
        <v>0</v>
      </c>
      <c r="Y2050" s="301"/>
      <c r="Z2050" s="301"/>
      <c r="AB2050" s="303" t="str">
        <f t="shared" si="98"/>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6"/>
        <v/>
      </c>
      <c r="T2051" s="264" t="str">
        <f ca="1">IF(B2051="","",IF(ISERROR(MATCH($J2051,SorP!$B$1:$B$6230,0)),"",INDIRECT("'SorP'!$A$"&amp;MATCH($J2051,SorP!$B$1:$B$6230,0))))</f>
        <v/>
      </c>
      <c r="U2051" s="299"/>
      <c r="V2051" s="300" t="e">
        <f>IF(C2051="",NA(),MATCH($B2051&amp;$C2051,'Smelter Look-up'!$J:$J,0))</f>
        <v>#N/A</v>
      </c>
      <c r="W2051" s="301"/>
      <c r="X2051" s="301">
        <f t="shared" ca="1" si="97"/>
        <v>0</v>
      </c>
      <c r="Y2051" s="301"/>
      <c r="Z2051" s="301"/>
      <c r="AB2051" s="303" t="str">
        <f t="shared" si="98"/>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6"/>
        <v/>
      </c>
      <c r="T2052" s="264" t="str">
        <f ca="1">IF(B2052="","",IF(ISERROR(MATCH($J2052,SorP!$B$1:$B$6230,0)),"",INDIRECT("'SorP'!$A$"&amp;MATCH($J2052,SorP!$B$1:$B$6230,0))))</f>
        <v/>
      </c>
      <c r="U2052" s="299"/>
      <c r="V2052" s="300" t="e">
        <f>IF(C2052="",NA(),MATCH($B2052&amp;$C2052,'Smelter Look-up'!$J:$J,0))</f>
        <v>#N/A</v>
      </c>
      <c r="W2052" s="301"/>
      <c r="X2052" s="301">
        <f t="shared" ca="1" si="97"/>
        <v>0</v>
      </c>
      <c r="Y2052" s="301"/>
      <c r="Z2052" s="301"/>
      <c r="AB2052" s="303" t="str">
        <f t="shared" si="98"/>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6"/>
        <v/>
      </c>
      <c r="T2053" s="264" t="str">
        <f ca="1">IF(B2053="","",IF(ISERROR(MATCH($J2053,SorP!$B$1:$B$6230,0)),"",INDIRECT("'SorP'!$A$"&amp;MATCH($J2053,SorP!$B$1:$B$6230,0))))</f>
        <v/>
      </c>
      <c r="U2053" s="299"/>
      <c r="V2053" s="300" t="e">
        <f>IF(C2053="",NA(),MATCH($B2053&amp;$C2053,'Smelter Look-up'!$J:$J,0))</f>
        <v>#N/A</v>
      </c>
      <c r="W2053" s="301"/>
      <c r="X2053" s="301">
        <f t="shared" ca="1" si="97"/>
        <v>0</v>
      </c>
      <c r="Y2053" s="301"/>
      <c r="Z2053" s="301"/>
      <c r="AB2053" s="303" t="str">
        <f t="shared" si="98"/>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9">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100">IF(AND(C2054="Smelter not listed",OR(LEN(D2054)=0,LEN(E2054)=0)),1,0)</f>
        <v>0</v>
      </c>
      <c r="Y2054" s="301"/>
      <c r="Z2054" s="301"/>
      <c r="AB2054" s="303" t="str">
        <f t="shared" ref="AB2054:AB2117" si="101">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9"/>
        <v/>
      </c>
      <c r="T2055" s="264" t="str">
        <f ca="1">IF(B2055="","",IF(ISERROR(MATCH($J2055,SorP!$B$1:$B$6230,0)),"",INDIRECT("'SorP'!$A$"&amp;MATCH($J2055,SorP!$B$1:$B$6230,0))))</f>
        <v/>
      </c>
      <c r="U2055" s="299"/>
      <c r="V2055" s="300" t="e">
        <f>IF(C2055="",NA(),MATCH($B2055&amp;$C2055,'Smelter Look-up'!$J:$J,0))</f>
        <v>#N/A</v>
      </c>
      <c r="W2055" s="301"/>
      <c r="X2055" s="301">
        <f t="shared" ca="1" si="100"/>
        <v>0</v>
      </c>
      <c r="Y2055" s="301"/>
      <c r="Z2055" s="301"/>
      <c r="AB2055" s="303" t="str">
        <f t="shared" si="101"/>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9"/>
        <v/>
      </c>
      <c r="T2056" s="264" t="str">
        <f ca="1">IF(B2056="","",IF(ISERROR(MATCH($J2056,SorP!$B$1:$B$6230,0)),"",INDIRECT("'SorP'!$A$"&amp;MATCH($J2056,SorP!$B$1:$B$6230,0))))</f>
        <v/>
      </c>
      <c r="U2056" s="299"/>
      <c r="V2056" s="300" t="e">
        <f>IF(C2056="",NA(),MATCH($B2056&amp;$C2056,'Smelter Look-up'!$J:$J,0))</f>
        <v>#N/A</v>
      </c>
      <c r="W2056" s="301"/>
      <c r="X2056" s="301">
        <f t="shared" ca="1" si="100"/>
        <v>0</v>
      </c>
      <c r="Y2056" s="301"/>
      <c r="Z2056" s="301"/>
      <c r="AB2056" s="303" t="str">
        <f t="shared" si="101"/>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9"/>
        <v/>
      </c>
      <c r="T2057" s="264" t="str">
        <f ca="1">IF(B2057="","",IF(ISERROR(MATCH($J2057,SorP!$B$1:$B$6230,0)),"",INDIRECT("'SorP'!$A$"&amp;MATCH($J2057,SorP!$B$1:$B$6230,0))))</f>
        <v/>
      </c>
      <c r="U2057" s="299"/>
      <c r="V2057" s="300" t="e">
        <f>IF(C2057="",NA(),MATCH($B2057&amp;$C2057,'Smelter Look-up'!$J:$J,0))</f>
        <v>#N/A</v>
      </c>
      <c r="W2057" s="301"/>
      <c r="X2057" s="301">
        <f t="shared" ca="1" si="100"/>
        <v>0</v>
      </c>
      <c r="Y2057" s="301"/>
      <c r="Z2057" s="301"/>
      <c r="AB2057" s="303" t="str">
        <f t="shared" si="101"/>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9"/>
        <v/>
      </c>
      <c r="T2058" s="264" t="str">
        <f ca="1">IF(B2058="","",IF(ISERROR(MATCH($J2058,SorP!$B$1:$B$6230,0)),"",INDIRECT("'SorP'!$A$"&amp;MATCH($J2058,SorP!$B$1:$B$6230,0))))</f>
        <v/>
      </c>
      <c r="U2058" s="299"/>
      <c r="V2058" s="300" t="e">
        <f>IF(C2058="",NA(),MATCH($B2058&amp;$C2058,'Smelter Look-up'!$J:$J,0))</f>
        <v>#N/A</v>
      </c>
      <c r="W2058" s="301"/>
      <c r="X2058" s="301">
        <f t="shared" ca="1" si="100"/>
        <v>0</v>
      </c>
      <c r="Y2058" s="301"/>
      <c r="Z2058" s="301"/>
      <c r="AB2058" s="303" t="str">
        <f t="shared" si="101"/>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9"/>
        <v/>
      </c>
      <c r="T2059" s="264" t="str">
        <f ca="1">IF(B2059="","",IF(ISERROR(MATCH($J2059,SorP!$B$1:$B$6230,0)),"",INDIRECT("'SorP'!$A$"&amp;MATCH($J2059,SorP!$B$1:$B$6230,0))))</f>
        <v/>
      </c>
      <c r="U2059" s="299"/>
      <c r="V2059" s="300" t="e">
        <f>IF(C2059="",NA(),MATCH($B2059&amp;$C2059,'Smelter Look-up'!$J:$J,0))</f>
        <v>#N/A</v>
      </c>
      <c r="W2059" s="301"/>
      <c r="X2059" s="301">
        <f t="shared" ca="1" si="100"/>
        <v>0</v>
      </c>
      <c r="Y2059" s="301"/>
      <c r="Z2059" s="301"/>
      <c r="AB2059" s="303" t="str">
        <f t="shared" si="101"/>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9"/>
        <v/>
      </c>
      <c r="T2060" s="264" t="str">
        <f ca="1">IF(B2060="","",IF(ISERROR(MATCH($J2060,SorP!$B$1:$B$6230,0)),"",INDIRECT("'SorP'!$A$"&amp;MATCH($J2060,SorP!$B$1:$B$6230,0))))</f>
        <v/>
      </c>
      <c r="U2060" s="299"/>
      <c r="V2060" s="300" t="e">
        <f>IF(C2060="",NA(),MATCH($B2060&amp;$C2060,'Smelter Look-up'!$J:$J,0))</f>
        <v>#N/A</v>
      </c>
      <c r="W2060" s="301"/>
      <c r="X2060" s="301">
        <f t="shared" ca="1" si="100"/>
        <v>0</v>
      </c>
      <c r="Y2060" s="301"/>
      <c r="Z2060" s="301"/>
      <c r="AB2060" s="303" t="str">
        <f t="shared" si="101"/>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9"/>
        <v/>
      </c>
      <c r="T2061" s="264" t="str">
        <f ca="1">IF(B2061="","",IF(ISERROR(MATCH($J2061,SorP!$B$1:$B$6230,0)),"",INDIRECT("'SorP'!$A$"&amp;MATCH($J2061,SorP!$B$1:$B$6230,0))))</f>
        <v/>
      </c>
      <c r="U2061" s="299"/>
      <c r="V2061" s="300" t="e">
        <f>IF(C2061="",NA(),MATCH($B2061&amp;$C2061,'Smelter Look-up'!$J:$J,0))</f>
        <v>#N/A</v>
      </c>
      <c r="W2061" s="301"/>
      <c r="X2061" s="301">
        <f t="shared" ca="1" si="100"/>
        <v>0</v>
      </c>
      <c r="Y2061" s="301"/>
      <c r="Z2061" s="301"/>
      <c r="AB2061" s="303" t="str">
        <f t="shared" si="101"/>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9"/>
        <v/>
      </c>
      <c r="T2062" s="264" t="str">
        <f ca="1">IF(B2062="","",IF(ISERROR(MATCH($J2062,SorP!$B$1:$B$6230,0)),"",INDIRECT("'SorP'!$A$"&amp;MATCH($J2062,SorP!$B$1:$B$6230,0))))</f>
        <v/>
      </c>
      <c r="U2062" s="299"/>
      <c r="V2062" s="300" t="e">
        <f>IF(C2062="",NA(),MATCH($B2062&amp;$C2062,'Smelter Look-up'!$J:$J,0))</f>
        <v>#N/A</v>
      </c>
      <c r="W2062" s="301"/>
      <c r="X2062" s="301">
        <f t="shared" ca="1" si="100"/>
        <v>0</v>
      </c>
      <c r="Y2062" s="301"/>
      <c r="Z2062" s="301"/>
      <c r="AB2062" s="303" t="str">
        <f t="shared" si="101"/>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9"/>
        <v/>
      </c>
      <c r="T2063" s="264" t="str">
        <f ca="1">IF(B2063="","",IF(ISERROR(MATCH($J2063,SorP!$B$1:$B$6230,0)),"",INDIRECT("'SorP'!$A$"&amp;MATCH($J2063,SorP!$B$1:$B$6230,0))))</f>
        <v/>
      </c>
      <c r="U2063" s="299"/>
      <c r="V2063" s="300" t="e">
        <f>IF(C2063="",NA(),MATCH($B2063&amp;$C2063,'Smelter Look-up'!$J:$J,0))</f>
        <v>#N/A</v>
      </c>
      <c r="W2063" s="301"/>
      <c r="X2063" s="301">
        <f t="shared" ca="1" si="100"/>
        <v>0</v>
      </c>
      <c r="Y2063" s="301"/>
      <c r="Z2063" s="301"/>
      <c r="AB2063" s="303" t="str">
        <f t="shared" si="101"/>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9"/>
        <v/>
      </c>
      <c r="T2064" s="264" t="str">
        <f ca="1">IF(B2064="","",IF(ISERROR(MATCH($J2064,SorP!$B$1:$B$6230,0)),"",INDIRECT("'SorP'!$A$"&amp;MATCH($J2064,SorP!$B$1:$B$6230,0))))</f>
        <v/>
      </c>
      <c r="U2064" s="299"/>
      <c r="V2064" s="300" t="e">
        <f>IF(C2064="",NA(),MATCH($B2064&amp;$C2064,'Smelter Look-up'!$J:$J,0))</f>
        <v>#N/A</v>
      </c>
      <c r="W2064" s="301"/>
      <c r="X2064" s="301">
        <f t="shared" ca="1" si="100"/>
        <v>0</v>
      </c>
      <c r="Y2064" s="301"/>
      <c r="Z2064" s="301"/>
      <c r="AB2064" s="303" t="str">
        <f t="shared" si="101"/>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9"/>
        <v/>
      </c>
      <c r="T2065" s="264" t="str">
        <f ca="1">IF(B2065="","",IF(ISERROR(MATCH($J2065,SorP!$B$1:$B$6230,0)),"",INDIRECT("'SorP'!$A$"&amp;MATCH($J2065,SorP!$B$1:$B$6230,0))))</f>
        <v/>
      </c>
      <c r="U2065" s="299"/>
      <c r="V2065" s="300" t="e">
        <f>IF(C2065="",NA(),MATCH($B2065&amp;$C2065,'Smelter Look-up'!$J:$J,0))</f>
        <v>#N/A</v>
      </c>
      <c r="W2065" s="301"/>
      <c r="X2065" s="301">
        <f t="shared" ca="1" si="100"/>
        <v>0</v>
      </c>
      <c r="Y2065" s="301"/>
      <c r="Z2065" s="301"/>
      <c r="AB2065" s="303" t="str">
        <f t="shared" si="101"/>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9"/>
        <v/>
      </c>
      <c r="T2066" s="264" t="str">
        <f ca="1">IF(B2066="","",IF(ISERROR(MATCH($J2066,SorP!$B$1:$B$6230,0)),"",INDIRECT("'SorP'!$A$"&amp;MATCH($J2066,SorP!$B$1:$B$6230,0))))</f>
        <v/>
      </c>
      <c r="U2066" s="299"/>
      <c r="V2066" s="300" t="e">
        <f>IF(C2066="",NA(),MATCH($B2066&amp;$C2066,'Smelter Look-up'!$J:$J,0))</f>
        <v>#N/A</v>
      </c>
      <c r="W2066" s="301"/>
      <c r="X2066" s="301">
        <f t="shared" ca="1" si="100"/>
        <v>0</v>
      </c>
      <c r="Y2066" s="301"/>
      <c r="Z2066" s="301"/>
      <c r="AB2066" s="303" t="str">
        <f t="shared" si="101"/>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9"/>
        <v/>
      </c>
      <c r="T2067" s="264" t="str">
        <f ca="1">IF(B2067="","",IF(ISERROR(MATCH($J2067,SorP!$B$1:$B$6230,0)),"",INDIRECT("'SorP'!$A$"&amp;MATCH($J2067,SorP!$B$1:$B$6230,0))))</f>
        <v/>
      </c>
      <c r="U2067" s="299"/>
      <c r="V2067" s="300" t="e">
        <f>IF(C2067="",NA(),MATCH($B2067&amp;$C2067,'Smelter Look-up'!$J:$J,0))</f>
        <v>#N/A</v>
      </c>
      <c r="W2067" s="301"/>
      <c r="X2067" s="301">
        <f t="shared" ca="1" si="100"/>
        <v>0</v>
      </c>
      <c r="Y2067" s="301"/>
      <c r="Z2067" s="301"/>
      <c r="AB2067" s="303" t="str">
        <f t="shared" si="101"/>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9"/>
        <v/>
      </c>
      <c r="T2068" s="264" t="str">
        <f ca="1">IF(B2068="","",IF(ISERROR(MATCH($J2068,SorP!$B$1:$B$6230,0)),"",INDIRECT("'SorP'!$A$"&amp;MATCH($J2068,SorP!$B$1:$B$6230,0))))</f>
        <v/>
      </c>
      <c r="U2068" s="299"/>
      <c r="V2068" s="300" t="e">
        <f>IF(C2068="",NA(),MATCH($B2068&amp;$C2068,'Smelter Look-up'!$J:$J,0))</f>
        <v>#N/A</v>
      </c>
      <c r="W2068" s="301"/>
      <c r="X2068" s="301">
        <f t="shared" ca="1" si="100"/>
        <v>0</v>
      </c>
      <c r="Y2068" s="301"/>
      <c r="Z2068" s="301"/>
      <c r="AB2068" s="303" t="str">
        <f t="shared" si="101"/>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9"/>
        <v/>
      </c>
      <c r="T2069" s="264" t="str">
        <f ca="1">IF(B2069="","",IF(ISERROR(MATCH($J2069,SorP!$B$1:$B$6230,0)),"",INDIRECT("'SorP'!$A$"&amp;MATCH($J2069,SorP!$B$1:$B$6230,0))))</f>
        <v/>
      </c>
      <c r="U2069" s="299"/>
      <c r="V2069" s="300" t="e">
        <f>IF(C2069="",NA(),MATCH($B2069&amp;$C2069,'Smelter Look-up'!$J:$J,0))</f>
        <v>#N/A</v>
      </c>
      <c r="W2069" s="301"/>
      <c r="X2069" s="301">
        <f t="shared" ca="1" si="100"/>
        <v>0</v>
      </c>
      <c r="Y2069" s="301"/>
      <c r="Z2069" s="301"/>
      <c r="AB2069" s="303" t="str">
        <f t="shared" si="101"/>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9"/>
        <v/>
      </c>
      <c r="T2070" s="264" t="str">
        <f ca="1">IF(B2070="","",IF(ISERROR(MATCH($J2070,SorP!$B$1:$B$6230,0)),"",INDIRECT("'SorP'!$A$"&amp;MATCH($J2070,SorP!$B$1:$B$6230,0))))</f>
        <v/>
      </c>
      <c r="U2070" s="299"/>
      <c r="V2070" s="300" t="e">
        <f>IF(C2070="",NA(),MATCH($B2070&amp;$C2070,'Smelter Look-up'!$J:$J,0))</f>
        <v>#N/A</v>
      </c>
      <c r="W2070" s="301"/>
      <c r="X2070" s="301">
        <f t="shared" ca="1" si="100"/>
        <v>0</v>
      </c>
      <c r="Y2070" s="301"/>
      <c r="Z2070" s="301"/>
      <c r="AB2070" s="303" t="str">
        <f t="shared" si="101"/>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9"/>
        <v/>
      </c>
      <c r="T2071" s="264" t="str">
        <f ca="1">IF(B2071="","",IF(ISERROR(MATCH($J2071,SorP!$B$1:$B$6230,0)),"",INDIRECT("'SorP'!$A$"&amp;MATCH($J2071,SorP!$B$1:$B$6230,0))))</f>
        <v/>
      </c>
      <c r="U2071" s="299"/>
      <c r="V2071" s="300" t="e">
        <f>IF(C2071="",NA(),MATCH($B2071&amp;$C2071,'Smelter Look-up'!$J:$J,0))</f>
        <v>#N/A</v>
      </c>
      <c r="W2071" s="301"/>
      <c r="X2071" s="301">
        <f t="shared" ca="1" si="100"/>
        <v>0</v>
      </c>
      <c r="Y2071" s="301"/>
      <c r="Z2071" s="301"/>
      <c r="AB2071" s="303" t="str">
        <f t="shared" si="101"/>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9"/>
        <v/>
      </c>
      <c r="T2072" s="264" t="str">
        <f ca="1">IF(B2072="","",IF(ISERROR(MATCH($J2072,SorP!$B$1:$B$6230,0)),"",INDIRECT("'SorP'!$A$"&amp;MATCH($J2072,SorP!$B$1:$B$6230,0))))</f>
        <v/>
      </c>
      <c r="U2072" s="299"/>
      <c r="V2072" s="300" t="e">
        <f>IF(C2072="",NA(),MATCH($B2072&amp;$C2072,'Smelter Look-up'!$J:$J,0))</f>
        <v>#N/A</v>
      </c>
      <c r="W2072" s="301"/>
      <c r="X2072" s="301">
        <f t="shared" ca="1" si="100"/>
        <v>0</v>
      </c>
      <c r="Y2072" s="301"/>
      <c r="Z2072" s="301"/>
      <c r="AB2072" s="303" t="str">
        <f t="shared" si="101"/>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9"/>
        <v/>
      </c>
      <c r="T2073" s="264" t="str">
        <f ca="1">IF(B2073="","",IF(ISERROR(MATCH($J2073,SorP!$B$1:$B$6230,0)),"",INDIRECT("'SorP'!$A$"&amp;MATCH($J2073,SorP!$B$1:$B$6230,0))))</f>
        <v/>
      </c>
      <c r="U2073" s="299"/>
      <c r="V2073" s="300" t="e">
        <f>IF(C2073="",NA(),MATCH($B2073&amp;$C2073,'Smelter Look-up'!$J:$J,0))</f>
        <v>#N/A</v>
      </c>
      <c r="W2073" s="301"/>
      <c r="X2073" s="301">
        <f t="shared" ca="1" si="100"/>
        <v>0</v>
      </c>
      <c r="Y2073" s="301"/>
      <c r="Z2073" s="301"/>
      <c r="AB2073" s="303" t="str">
        <f t="shared" si="101"/>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9"/>
        <v/>
      </c>
      <c r="T2074" s="264" t="str">
        <f ca="1">IF(B2074="","",IF(ISERROR(MATCH($J2074,SorP!$B$1:$B$6230,0)),"",INDIRECT("'SorP'!$A$"&amp;MATCH($J2074,SorP!$B$1:$B$6230,0))))</f>
        <v/>
      </c>
      <c r="U2074" s="299"/>
      <c r="V2074" s="300" t="e">
        <f>IF(C2074="",NA(),MATCH($B2074&amp;$C2074,'Smelter Look-up'!$J:$J,0))</f>
        <v>#N/A</v>
      </c>
      <c r="W2074" s="301"/>
      <c r="X2074" s="301">
        <f t="shared" ca="1" si="100"/>
        <v>0</v>
      </c>
      <c r="Y2074" s="301"/>
      <c r="Z2074" s="301"/>
      <c r="AB2074" s="303" t="str">
        <f t="shared" si="101"/>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9"/>
        <v/>
      </c>
      <c r="T2075" s="264" t="str">
        <f ca="1">IF(B2075="","",IF(ISERROR(MATCH($J2075,SorP!$B$1:$B$6230,0)),"",INDIRECT("'SorP'!$A$"&amp;MATCH($J2075,SorP!$B$1:$B$6230,0))))</f>
        <v/>
      </c>
      <c r="U2075" s="299"/>
      <c r="V2075" s="300" t="e">
        <f>IF(C2075="",NA(),MATCH($B2075&amp;$C2075,'Smelter Look-up'!$J:$J,0))</f>
        <v>#N/A</v>
      </c>
      <c r="W2075" s="301"/>
      <c r="X2075" s="301">
        <f t="shared" ca="1" si="100"/>
        <v>0</v>
      </c>
      <c r="Y2075" s="301"/>
      <c r="Z2075" s="301"/>
      <c r="AB2075" s="303" t="str">
        <f t="shared" si="101"/>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9"/>
        <v/>
      </c>
      <c r="T2076" s="264" t="str">
        <f ca="1">IF(B2076="","",IF(ISERROR(MATCH($J2076,SorP!$B$1:$B$6230,0)),"",INDIRECT("'SorP'!$A$"&amp;MATCH($J2076,SorP!$B$1:$B$6230,0))))</f>
        <v/>
      </c>
      <c r="U2076" s="299"/>
      <c r="V2076" s="300" t="e">
        <f>IF(C2076="",NA(),MATCH($B2076&amp;$C2076,'Smelter Look-up'!$J:$J,0))</f>
        <v>#N/A</v>
      </c>
      <c r="W2076" s="301"/>
      <c r="X2076" s="301">
        <f t="shared" ca="1" si="100"/>
        <v>0</v>
      </c>
      <c r="Y2076" s="301"/>
      <c r="Z2076" s="301"/>
      <c r="AB2076" s="303" t="str">
        <f t="shared" si="101"/>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9"/>
        <v/>
      </c>
      <c r="T2077" s="264" t="str">
        <f ca="1">IF(B2077="","",IF(ISERROR(MATCH($J2077,SorP!$B$1:$B$6230,0)),"",INDIRECT("'SorP'!$A$"&amp;MATCH($J2077,SorP!$B$1:$B$6230,0))))</f>
        <v/>
      </c>
      <c r="U2077" s="299"/>
      <c r="V2077" s="300" t="e">
        <f>IF(C2077="",NA(),MATCH($B2077&amp;$C2077,'Smelter Look-up'!$J:$J,0))</f>
        <v>#N/A</v>
      </c>
      <c r="W2077" s="301"/>
      <c r="X2077" s="301">
        <f t="shared" ca="1" si="100"/>
        <v>0</v>
      </c>
      <c r="Y2077" s="301"/>
      <c r="Z2077" s="301"/>
      <c r="AB2077" s="303" t="str">
        <f t="shared" si="101"/>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9"/>
        <v/>
      </c>
      <c r="T2078" s="264" t="str">
        <f ca="1">IF(B2078="","",IF(ISERROR(MATCH($J2078,SorP!$B$1:$B$6230,0)),"",INDIRECT("'SorP'!$A$"&amp;MATCH($J2078,SorP!$B$1:$B$6230,0))))</f>
        <v/>
      </c>
      <c r="U2078" s="299"/>
      <c r="V2078" s="300" t="e">
        <f>IF(C2078="",NA(),MATCH($B2078&amp;$C2078,'Smelter Look-up'!$J:$J,0))</f>
        <v>#N/A</v>
      </c>
      <c r="W2078" s="301"/>
      <c r="X2078" s="301">
        <f t="shared" ca="1" si="100"/>
        <v>0</v>
      </c>
      <c r="Y2078" s="301"/>
      <c r="Z2078" s="301"/>
      <c r="AB2078" s="303" t="str">
        <f t="shared" si="101"/>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9"/>
        <v/>
      </c>
      <c r="T2079" s="264" t="str">
        <f ca="1">IF(B2079="","",IF(ISERROR(MATCH($J2079,SorP!$B$1:$B$6230,0)),"",INDIRECT("'SorP'!$A$"&amp;MATCH($J2079,SorP!$B$1:$B$6230,0))))</f>
        <v/>
      </c>
      <c r="U2079" s="299"/>
      <c r="V2079" s="300" t="e">
        <f>IF(C2079="",NA(),MATCH($B2079&amp;$C2079,'Smelter Look-up'!$J:$J,0))</f>
        <v>#N/A</v>
      </c>
      <c r="W2079" s="301"/>
      <c r="X2079" s="301">
        <f t="shared" ca="1" si="100"/>
        <v>0</v>
      </c>
      <c r="Y2079" s="301"/>
      <c r="Z2079" s="301"/>
      <c r="AB2079" s="303" t="str">
        <f t="shared" si="101"/>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9"/>
        <v/>
      </c>
      <c r="T2080" s="264" t="str">
        <f ca="1">IF(B2080="","",IF(ISERROR(MATCH($J2080,SorP!$B$1:$B$6230,0)),"",INDIRECT("'SorP'!$A$"&amp;MATCH($J2080,SorP!$B$1:$B$6230,0))))</f>
        <v/>
      </c>
      <c r="U2080" s="299"/>
      <c r="V2080" s="300" t="e">
        <f>IF(C2080="",NA(),MATCH($B2080&amp;$C2080,'Smelter Look-up'!$J:$J,0))</f>
        <v>#N/A</v>
      </c>
      <c r="W2080" s="301"/>
      <c r="X2080" s="301">
        <f t="shared" ca="1" si="100"/>
        <v>0</v>
      </c>
      <c r="Y2080" s="301"/>
      <c r="Z2080" s="301"/>
      <c r="AB2080" s="303" t="str">
        <f t="shared" si="101"/>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9"/>
        <v/>
      </c>
      <c r="T2081" s="264" t="str">
        <f ca="1">IF(B2081="","",IF(ISERROR(MATCH($J2081,SorP!$B$1:$B$6230,0)),"",INDIRECT("'SorP'!$A$"&amp;MATCH($J2081,SorP!$B$1:$B$6230,0))))</f>
        <v/>
      </c>
      <c r="U2081" s="299"/>
      <c r="V2081" s="300" t="e">
        <f>IF(C2081="",NA(),MATCH($B2081&amp;$C2081,'Smelter Look-up'!$J:$J,0))</f>
        <v>#N/A</v>
      </c>
      <c r="W2081" s="301"/>
      <c r="X2081" s="301">
        <f t="shared" ca="1" si="100"/>
        <v>0</v>
      </c>
      <c r="Y2081" s="301"/>
      <c r="Z2081" s="301"/>
      <c r="AB2081" s="303" t="str">
        <f t="shared" si="101"/>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9"/>
        <v/>
      </c>
      <c r="T2082" s="264" t="str">
        <f ca="1">IF(B2082="","",IF(ISERROR(MATCH($J2082,SorP!$B$1:$B$6230,0)),"",INDIRECT("'SorP'!$A$"&amp;MATCH($J2082,SorP!$B$1:$B$6230,0))))</f>
        <v/>
      </c>
      <c r="U2082" s="299"/>
      <c r="V2082" s="300" t="e">
        <f>IF(C2082="",NA(),MATCH($B2082&amp;$C2082,'Smelter Look-up'!$J:$J,0))</f>
        <v>#N/A</v>
      </c>
      <c r="W2082" s="301"/>
      <c r="X2082" s="301">
        <f t="shared" ca="1" si="100"/>
        <v>0</v>
      </c>
      <c r="Y2082" s="301"/>
      <c r="Z2082" s="301"/>
      <c r="AB2082" s="303" t="str">
        <f t="shared" si="101"/>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9"/>
        <v/>
      </c>
      <c r="T2083" s="264" t="str">
        <f ca="1">IF(B2083="","",IF(ISERROR(MATCH($J2083,SorP!$B$1:$B$6230,0)),"",INDIRECT("'SorP'!$A$"&amp;MATCH($J2083,SorP!$B$1:$B$6230,0))))</f>
        <v/>
      </c>
      <c r="U2083" s="299"/>
      <c r="V2083" s="300" t="e">
        <f>IF(C2083="",NA(),MATCH($B2083&amp;$C2083,'Smelter Look-up'!$J:$J,0))</f>
        <v>#N/A</v>
      </c>
      <c r="W2083" s="301"/>
      <c r="X2083" s="301">
        <f t="shared" ca="1" si="100"/>
        <v>0</v>
      </c>
      <c r="Y2083" s="301"/>
      <c r="Z2083" s="301"/>
      <c r="AB2083" s="303" t="str">
        <f t="shared" si="101"/>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9"/>
        <v/>
      </c>
      <c r="T2084" s="264" t="str">
        <f ca="1">IF(B2084="","",IF(ISERROR(MATCH($J2084,SorP!$B$1:$B$6230,0)),"",INDIRECT("'SorP'!$A$"&amp;MATCH($J2084,SorP!$B$1:$B$6230,0))))</f>
        <v/>
      </c>
      <c r="U2084" s="299"/>
      <c r="V2084" s="300" t="e">
        <f>IF(C2084="",NA(),MATCH($B2084&amp;$C2084,'Smelter Look-up'!$J:$J,0))</f>
        <v>#N/A</v>
      </c>
      <c r="W2084" s="301"/>
      <c r="X2084" s="301">
        <f t="shared" ca="1" si="100"/>
        <v>0</v>
      </c>
      <c r="Y2084" s="301"/>
      <c r="Z2084" s="301"/>
      <c r="AB2084" s="303" t="str">
        <f t="shared" si="101"/>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9"/>
        <v/>
      </c>
      <c r="T2085" s="264" t="str">
        <f ca="1">IF(B2085="","",IF(ISERROR(MATCH($J2085,SorP!$B$1:$B$6230,0)),"",INDIRECT("'SorP'!$A$"&amp;MATCH($J2085,SorP!$B$1:$B$6230,0))))</f>
        <v/>
      </c>
      <c r="U2085" s="299"/>
      <c r="V2085" s="300" t="e">
        <f>IF(C2085="",NA(),MATCH($B2085&amp;$C2085,'Smelter Look-up'!$J:$J,0))</f>
        <v>#N/A</v>
      </c>
      <c r="W2085" s="301"/>
      <c r="X2085" s="301">
        <f t="shared" ca="1" si="100"/>
        <v>0</v>
      </c>
      <c r="Y2085" s="301"/>
      <c r="Z2085" s="301"/>
      <c r="AB2085" s="303" t="str">
        <f t="shared" si="101"/>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9"/>
        <v/>
      </c>
      <c r="T2086" s="264" t="str">
        <f ca="1">IF(B2086="","",IF(ISERROR(MATCH($J2086,SorP!$B$1:$B$6230,0)),"",INDIRECT("'SorP'!$A$"&amp;MATCH($J2086,SorP!$B$1:$B$6230,0))))</f>
        <v/>
      </c>
      <c r="U2086" s="299"/>
      <c r="V2086" s="300" t="e">
        <f>IF(C2086="",NA(),MATCH($B2086&amp;$C2086,'Smelter Look-up'!$J:$J,0))</f>
        <v>#N/A</v>
      </c>
      <c r="W2086" s="301"/>
      <c r="X2086" s="301">
        <f t="shared" ca="1" si="100"/>
        <v>0</v>
      </c>
      <c r="Y2086" s="301"/>
      <c r="Z2086" s="301"/>
      <c r="AB2086" s="303" t="str">
        <f t="shared" si="101"/>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9"/>
        <v/>
      </c>
      <c r="T2087" s="264" t="str">
        <f ca="1">IF(B2087="","",IF(ISERROR(MATCH($J2087,SorP!$B$1:$B$6230,0)),"",INDIRECT("'SorP'!$A$"&amp;MATCH($J2087,SorP!$B$1:$B$6230,0))))</f>
        <v/>
      </c>
      <c r="U2087" s="299"/>
      <c r="V2087" s="300" t="e">
        <f>IF(C2087="",NA(),MATCH($B2087&amp;$C2087,'Smelter Look-up'!$J:$J,0))</f>
        <v>#N/A</v>
      </c>
      <c r="W2087" s="301"/>
      <c r="X2087" s="301">
        <f t="shared" ca="1" si="100"/>
        <v>0</v>
      </c>
      <c r="Y2087" s="301"/>
      <c r="Z2087" s="301"/>
      <c r="AB2087" s="303" t="str">
        <f t="shared" si="101"/>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9"/>
        <v/>
      </c>
      <c r="T2088" s="264" t="str">
        <f ca="1">IF(B2088="","",IF(ISERROR(MATCH($J2088,SorP!$B$1:$B$6230,0)),"",INDIRECT("'SorP'!$A$"&amp;MATCH($J2088,SorP!$B$1:$B$6230,0))))</f>
        <v/>
      </c>
      <c r="U2088" s="299"/>
      <c r="V2088" s="300" t="e">
        <f>IF(C2088="",NA(),MATCH($B2088&amp;$C2088,'Smelter Look-up'!$J:$J,0))</f>
        <v>#N/A</v>
      </c>
      <c r="W2088" s="301"/>
      <c r="X2088" s="301">
        <f t="shared" ca="1" si="100"/>
        <v>0</v>
      </c>
      <c r="Y2088" s="301"/>
      <c r="Z2088" s="301"/>
      <c r="AB2088" s="303" t="str">
        <f t="shared" si="101"/>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9"/>
        <v/>
      </c>
      <c r="T2089" s="264" t="str">
        <f ca="1">IF(B2089="","",IF(ISERROR(MATCH($J2089,SorP!$B$1:$B$6230,0)),"",INDIRECT("'SorP'!$A$"&amp;MATCH($J2089,SorP!$B$1:$B$6230,0))))</f>
        <v/>
      </c>
      <c r="U2089" s="299"/>
      <c r="V2089" s="300" t="e">
        <f>IF(C2089="",NA(),MATCH($B2089&amp;$C2089,'Smelter Look-up'!$J:$J,0))</f>
        <v>#N/A</v>
      </c>
      <c r="W2089" s="301"/>
      <c r="X2089" s="301">
        <f t="shared" ca="1" si="100"/>
        <v>0</v>
      </c>
      <c r="Y2089" s="301"/>
      <c r="Z2089" s="301"/>
      <c r="AB2089" s="303" t="str">
        <f t="shared" si="101"/>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9"/>
        <v/>
      </c>
      <c r="T2090" s="264" t="str">
        <f ca="1">IF(B2090="","",IF(ISERROR(MATCH($J2090,SorP!$B$1:$B$6230,0)),"",INDIRECT("'SorP'!$A$"&amp;MATCH($J2090,SorP!$B$1:$B$6230,0))))</f>
        <v/>
      </c>
      <c r="U2090" s="299"/>
      <c r="V2090" s="300" t="e">
        <f>IF(C2090="",NA(),MATCH($B2090&amp;$C2090,'Smelter Look-up'!$J:$J,0))</f>
        <v>#N/A</v>
      </c>
      <c r="W2090" s="301"/>
      <c r="X2090" s="301">
        <f t="shared" ca="1" si="100"/>
        <v>0</v>
      </c>
      <c r="Y2090" s="301"/>
      <c r="Z2090" s="301"/>
      <c r="AB2090" s="303" t="str">
        <f t="shared" si="101"/>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9"/>
        <v/>
      </c>
      <c r="T2091" s="264" t="str">
        <f ca="1">IF(B2091="","",IF(ISERROR(MATCH($J2091,SorP!$B$1:$B$6230,0)),"",INDIRECT("'SorP'!$A$"&amp;MATCH($J2091,SorP!$B$1:$B$6230,0))))</f>
        <v/>
      </c>
      <c r="U2091" s="299"/>
      <c r="V2091" s="300" t="e">
        <f>IF(C2091="",NA(),MATCH($B2091&amp;$C2091,'Smelter Look-up'!$J:$J,0))</f>
        <v>#N/A</v>
      </c>
      <c r="W2091" s="301"/>
      <c r="X2091" s="301">
        <f t="shared" ca="1" si="100"/>
        <v>0</v>
      </c>
      <c r="Y2091" s="301"/>
      <c r="Z2091" s="301"/>
      <c r="AB2091" s="303" t="str">
        <f t="shared" si="101"/>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9"/>
        <v/>
      </c>
      <c r="T2092" s="264" t="str">
        <f ca="1">IF(B2092="","",IF(ISERROR(MATCH($J2092,SorP!$B$1:$B$6230,0)),"",INDIRECT("'SorP'!$A$"&amp;MATCH($J2092,SorP!$B$1:$B$6230,0))))</f>
        <v/>
      </c>
      <c r="U2092" s="299"/>
      <c r="V2092" s="300" t="e">
        <f>IF(C2092="",NA(),MATCH($B2092&amp;$C2092,'Smelter Look-up'!$J:$J,0))</f>
        <v>#N/A</v>
      </c>
      <c r="W2092" s="301"/>
      <c r="X2092" s="301">
        <f t="shared" ca="1" si="100"/>
        <v>0</v>
      </c>
      <c r="Y2092" s="301"/>
      <c r="Z2092" s="301"/>
      <c r="AB2092" s="303" t="str">
        <f t="shared" si="101"/>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9"/>
        <v/>
      </c>
      <c r="T2093" s="264" t="str">
        <f ca="1">IF(B2093="","",IF(ISERROR(MATCH($J2093,SorP!$B$1:$B$6230,0)),"",INDIRECT("'SorP'!$A$"&amp;MATCH($J2093,SorP!$B$1:$B$6230,0))))</f>
        <v/>
      </c>
      <c r="U2093" s="299"/>
      <c r="V2093" s="300" t="e">
        <f>IF(C2093="",NA(),MATCH($B2093&amp;$C2093,'Smelter Look-up'!$J:$J,0))</f>
        <v>#N/A</v>
      </c>
      <c r="W2093" s="301"/>
      <c r="X2093" s="301">
        <f t="shared" ca="1" si="100"/>
        <v>0</v>
      </c>
      <c r="Y2093" s="301"/>
      <c r="Z2093" s="301"/>
      <c r="AB2093" s="303" t="str">
        <f t="shared" si="101"/>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9"/>
        <v/>
      </c>
      <c r="T2094" s="264" t="str">
        <f ca="1">IF(B2094="","",IF(ISERROR(MATCH($J2094,SorP!$B$1:$B$6230,0)),"",INDIRECT("'SorP'!$A$"&amp;MATCH($J2094,SorP!$B$1:$B$6230,0))))</f>
        <v/>
      </c>
      <c r="U2094" s="299"/>
      <c r="V2094" s="300" t="e">
        <f>IF(C2094="",NA(),MATCH($B2094&amp;$C2094,'Smelter Look-up'!$J:$J,0))</f>
        <v>#N/A</v>
      </c>
      <c r="W2094" s="301"/>
      <c r="X2094" s="301">
        <f t="shared" ca="1" si="100"/>
        <v>0</v>
      </c>
      <c r="Y2094" s="301"/>
      <c r="Z2094" s="301"/>
      <c r="AB2094" s="303" t="str">
        <f t="shared" si="101"/>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9"/>
        <v/>
      </c>
      <c r="T2095" s="264" t="str">
        <f ca="1">IF(B2095="","",IF(ISERROR(MATCH($J2095,SorP!$B$1:$B$6230,0)),"",INDIRECT("'SorP'!$A$"&amp;MATCH($J2095,SorP!$B$1:$B$6230,0))))</f>
        <v/>
      </c>
      <c r="U2095" s="299"/>
      <c r="V2095" s="300" t="e">
        <f>IF(C2095="",NA(),MATCH($B2095&amp;$C2095,'Smelter Look-up'!$J:$J,0))</f>
        <v>#N/A</v>
      </c>
      <c r="W2095" s="301"/>
      <c r="X2095" s="301">
        <f t="shared" ca="1" si="100"/>
        <v>0</v>
      </c>
      <c r="Y2095" s="301"/>
      <c r="Z2095" s="301"/>
      <c r="AB2095" s="303" t="str">
        <f t="shared" si="101"/>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9"/>
        <v/>
      </c>
      <c r="T2096" s="264" t="str">
        <f ca="1">IF(B2096="","",IF(ISERROR(MATCH($J2096,SorP!$B$1:$B$6230,0)),"",INDIRECT("'SorP'!$A$"&amp;MATCH($J2096,SorP!$B$1:$B$6230,0))))</f>
        <v/>
      </c>
      <c r="U2096" s="299"/>
      <c r="V2096" s="300" t="e">
        <f>IF(C2096="",NA(),MATCH($B2096&amp;$C2096,'Smelter Look-up'!$J:$J,0))</f>
        <v>#N/A</v>
      </c>
      <c r="W2096" s="301"/>
      <c r="X2096" s="301">
        <f t="shared" ca="1" si="100"/>
        <v>0</v>
      </c>
      <c r="Y2096" s="301"/>
      <c r="Z2096" s="301"/>
      <c r="AB2096" s="303" t="str">
        <f t="shared" si="101"/>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9"/>
        <v/>
      </c>
      <c r="T2097" s="264" t="str">
        <f ca="1">IF(B2097="","",IF(ISERROR(MATCH($J2097,SorP!$B$1:$B$6230,0)),"",INDIRECT("'SorP'!$A$"&amp;MATCH($J2097,SorP!$B$1:$B$6230,0))))</f>
        <v/>
      </c>
      <c r="U2097" s="299"/>
      <c r="V2097" s="300" t="e">
        <f>IF(C2097="",NA(),MATCH($B2097&amp;$C2097,'Smelter Look-up'!$J:$J,0))</f>
        <v>#N/A</v>
      </c>
      <c r="W2097" s="301"/>
      <c r="X2097" s="301">
        <f t="shared" ca="1" si="100"/>
        <v>0</v>
      </c>
      <c r="Y2097" s="301"/>
      <c r="Z2097" s="301"/>
      <c r="AB2097" s="303" t="str">
        <f t="shared" si="101"/>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9"/>
        <v/>
      </c>
      <c r="T2098" s="264" t="str">
        <f ca="1">IF(B2098="","",IF(ISERROR(MATCH($J2098,SorP!$B$1:$B$6230,0)),"",INDIRECT("'SorP'!$A$"&amp;MATCH($J2098,SorP!$B$1:$B$6230,0))))</f>
        <v/>
      </c>
      <c r="U2098" s="299"/>
      <c r="V2098" s="300" t="e">
        <f>IF(C2098="",NA(),MATCH($B2098&amp;$C2098,'Smelter Look-up'!$J:$J,0))</f>
        <v>#N/A</v>
      </c>
      <c r="W2098" s="301"/>
      <c r="X2098" s="301">
        <f t="shared" ca="1" si="100"/>
        <v>0</v>
      </c>
      <c r="Y2098" s="301"/>
      <c r="Z2098" s="301"/>
      <c r="AB2098" s="303" t="str">
        <f t="shared" si="101"/>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9"/>
        <v/>
      </c>
      <c r="T2099" s="264" t="str">
        <f ca="1">IF(B2099="","",IF(ISERROR(MATCH($J2099,SorP!$B$1:$B$6230,0)),"",INDIRECT("'SorP'!$A$"&amp;MATCH($J2099,SorP!$B$1:$B$6230,0))))</f>
        <v/>
      </c>
      <c r="U2099" s="299"/>
      <c r="V2099" s="300" t="e">
        <f>IF(C2099="",NA(),MATCH($B2099&amp;$C2099,'Smelter Look-up'!$J:$J,0))</f>
        <v>#N/A</v>
      </c>
      <c r="W2099" s="301"/>
      <c r="X2099" s="301">
        <f t="shared" ca="1" si="100"/>
        <v>0</v>
      </c>
      <c r="Y2099" s="301"/>
      <c r="Z2099" s="301"/>
      <c r="AB2099" s="303" t="str">
        <f t="shared" si="101"/>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9"/>
        <v/>
      </c>
      <c r="T2100" s="264" t="str">
        <f ca="1">IF(B2100="","",IF(ISERROR(MATCH($J2100,SorP!$B$1:$B$6230,0)),"",INDIRECT("'SorP'!$A$"&amp;MATCH($J2100,SorP!$B$1:$B$6230,0))))</f>
        <v/>
      </c>
      <c r="U2100" s="299"/>
      <c r="V2100" s="300" t="e">
        <f>IF(C2100="",NA(),MATCH($B2100&amp;$C2100,'Smelter Look-up'!$J:$J,0))</f>
        <v>#N/A</v>
      </c>
      <c r="W2100" s="301"/>
      <c r="X2100" s="301">
        <f t="shared" ca="1" si="100"/>
        <v>0</v>
      </c>
      <c r="Y2100" s="301"/>
      <c r="Z2100" s="301"/>
      <c r="AB2100" s="303" t="str">
        <f t="shared" si="101"/>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9"/>
        <v/>
      </c>
      <c r="T2101" s="264" t="str">
        <f ca="1">IF(B2101="","",IF(ISERROR(MATCH($J2101,SorP!$B$1:$B$6230,0)),"",INDIRECT("'SorP'!$A$"&amp;MATCH($J2101,SorP!$B$1:$B$6230,0))))</f>
        <v/>
      </c>
      <c r="U2101" s="299"/>
      <c r="V2101" s="300" t="e">
        <f>IF(C2101="",NA(),MATCH($B2101&amp;$C2101,'Smelter Look-up'!$J:$J,0))</f>
        <v>#N/A</v>
      </c>
      <c r="W2101" s="301"/>
      <c r="X2101" s="301">
        <f t="shared" ca="1" si="100"/>
        <v>0</v>
      </c>
      <c r="Y2101" s="301"/>
      <c r="Z2101" s="301"/>
      <c r="AB2101" s="303" t="str">
        <f t="shared" si="101"/>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9"/>
        <v/>
      </c>
      <c r="T2102" s="264" t="str">
        <f ca="1">IF(B2102="","",IF(ISERROR(MATCH($J2102,SorP!$B$1:$B$6230,0)),"",INDIRECT("'SorP'!$A$"&amp;MATCH($J2102,SorP!$B$1:$B$6230,0))))</f>
        <v/>
      </c>
      <c r="U2102" s="299"/>
      <c r="V2102" s="300" t="e">
        <f>IF(C2102="",NA(),MATCH($B2102&amp;$C2102,'Smelter Look-up'!$J:$J,0))</f>
        <v>#N/A</v>
      </c>
      <c r="W2102" s="301"/>
      <c r="X2102" s="301">
        <f t="shared" ca="1" si="100"/>
        <v>0</v>
      </c>
      <c r="Y2102" s="301"/>
      <c r="Z2102" s="301"/>
      <c r="AB2102" s="303" t="str">
        <f t="shared" si="101"/>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9"/>
        <v/>
      </c>
      <c r="T2103" s="264" t="str">
        <f ca="1">IF(B2103="","",IF(ISERROR(MATCH($J2103,SorP!$B$1:$B$6230,0)),"",INDIRECT("'SorP'!$A$"&amp;MATCH($J2103,SorP!$B$1:$B$6230,0))))</f>
        <v/>
      </c>
      <c r="U2103" s="299"/>
      <c r="V2103" s="300" t="e">
        <f>IF(C2103="",NA(),MATCH($B2103&amp;$C2103,'Smelter Look-up'!$J:$J,0))</f>
        <v>#N/A</v>
      </c>
      <c r="W2103" s="301"/>
      <c r="X2103" s="301">
        <f t="shared" ca="1" si="100"/>
        <v>0</v>
      </c>
      <c r="Y2103" s="301"/>
      <c r="Z2103" s="301"/>
      <c r="AB2103" s="303" t="str">
        <f t="shared" si="101"/>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9"/>
        <v/>
      </c>
      <c r="T2104" s="264" t="str">
        <f ca="1">IF(B2104="","",IF(ISERROR(MATCH($J2104,SorP!$B$1:$B$6230,0)),"",INDIRECT("'SorP'!$A$"&amp;MATCH($J2104,SorP!$B$1:$B$6230,0))))</f>
        <v/>
      </c>
      <c r="U2104" s="299"/>
      <c r="V2104" s="300" t="e">
        <f>IF(C2104="",NA(),MATCH($B2104&amp;$C2104,'Smelter Look-up'!$J:$J,0))</f>
        <v>#N/A</v>
      </c>
      <c r="W2104" s="301"/>
      <c r="X2104" s="301">
        <f t="shared" ca="1" si="100"/>
        <v>0</v>
      </c>
      <c r="Y2104" s="301"/>
      <c r="Z2104" s="301"/>
      <c r="AB2104" s="303" t="str">
        <f t="shared" si="101"/>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9"/>
        <v/>
      </c>
      <c r="T2105" s="264" t="str">
        <f ca="1">IF(B2105="","",IF(ISERROR(MATCH($J2105,SorP!$B$1:$B$6230,0)),"",INDIRECT("'SorP'!$A$"&amp;MATCH($J2105,SorP!$B$1:$B$6230,0))))</f>
        <v/>
      </c>
      <c r="U2105" s="299"/>
      <c r="V2105" s="300" t="e">
        <f>IF(C2105="",NA(),MATCH($B2105&amp;$C2105,'Smelter Look-up'!$J:$J,0))</f>
        <v>#N/A</v>
      </c>
      <c r="W2105" s="301"/>
      <c r="X2105" s="301">
        <f t="shared" ca="1" si="100"/>
        <v>0</v>
      </c>
      <c r="Y2105" s="301"/>
      <c r="Z2105" s="301"/>
      <c r="AB2105" s="303" t="str">
        <f t="shared" si="101"/>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9"/>
        <v/>
      </c>
      <c r="T2106" s="264" t="str">
        <f ca="1">IF(B2106="","",IF(ISERROR(MATCH($J2106,SorP!$B$1:$B$6230,0)),"",INDIRECT("'SorP'!$A$"&amp;MATCH($J2106,SorP!$B$1:$B$6230,0))))</f>
        <v/>
      </c>
      <c r="U2106" s="299"/>
      <c r="V2106" s="300" t="e">
        <f>IF(C2106="",NA(),MATCH($B2106&amp;$C2106,'Smelter Look-up'!$J:$J,0))</f>
        <v>#N/A</v>
      </c>
      <c r="W2106" s="301"/>
      <c r="X2106" s="301">
        <f t="shared" ca="1" si="100"/>
        <v>0</v>
      </c>
      <c r="Y2106" s="301"/>
      <c r="Z2106" s="301"/>
      <c r="AB2106" s="303" t="str">
        <f t="shared" si="101"/>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9"/>
        <v/>
      </c>
      <c r="T2107" s="264" t="str">
        <f ca="1">IF(B2107="","",IF(ISERROR(MATCH($J2107,SorP!$B$1:$B$6230,0)),"",INDIRECT("'SorP'!$A$"&amp;MATCH($J2107,SorP!$B$1:$B$6230,0))))</f>
        <v/>
      </c>
      <c r="U2107" s="299"/>
      <c r="V2107" s="300" t="e">
        <f>IF(C2107="",NA(),MATCH($B2107&amp;$C2107,'Smelter Look-up'!$J:$J,0))</f>
        <v>#N/A</v>
      </c>
      <c r="W2107" s="301"/>
      <c r="X2107" s="301">
        <f t="shared" ca="1" si="100"/>
        <v>0</v>
      </c>
      <c r="Y2107" s="301"/>
      <c r="Z2107" s="301"/>
      <c r="AB2107" s="303" t="str">
        <f t="shared" si="101"/>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9"/>
        <v/>
      </c>
      <c r="T2108" s="264" t="str">
        <f ca="1">IF(B2108="","",IF(ISERROR(MATCH($J2108,SorP!$B$1:$B$6230,0)),"",INDIRECT("'SorP'!$A$"&amp;MATCH($J2108,SorP!$B$1:$B$6230,0))))</f>
        <v/>
      </c>
      <c r="U2108" s="299"/>
      <c r="V2108" s="300" t="e">
        <f>IF(C2108="",NA(),MATCH($B2108&amp;$C2108,'Smelter Look-up'!$J:$J,0))</f>
        <v>#N/A</v>
      </c>
      <c r="W2108" s="301"/>
      <c r="X2108" s="301">
        <f t="shared" ca="1" si="100"/>
        <v>0</v>
      </c>
      <c r="Y2108" s="301"/>
      <c r="Z2108" s="301"/>
      <c r="AB2108" s="303" t="str">
        <f t="shared" si="101"/>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9"/>
        <v/>
      </c>
      <c r="T2109" s="264" t="str">
        <f ca="1">IF(B2109="","",IF(ISERROR(MATCH($J2109,SorP!$B$1:$B$6230,0)),"",INDIRECT("'SorP'!$A$"&amp;MATCH($J2109,SorP!$B$1:$B$6230,0))))</f>
        <v/>
      </c>
      <c r="U2109" s="299"/>
      <c r="V2109" s="300" t="e">
        <f>IF(C2109="",NA(),MATCH($B2109&amp;$C2109,'Smelter Look-up'!$J:$J,0))</f>
        <v>#N/A</v>
      </c>
      <c r="W2109" s="301"/>
      <c r="X2109" s="301">
        <f t="shared" ca="1" si="100"/>
        <v>0</v>
      </c>
      <c r="Y2109" s="301"/>
      <c r="Z2109" s="301"/>
      <c r="AB2109" s="303" t="str">
        <f t="shared" si="101"/>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9"/>
        <v/>
      </c>
      <c r="T2110" s="264" t="str">
        <f ca="1">IF(B2110="","",IF(ISERROR(MATCH($J2110,SorP!$B$1:$B$6230,0)),"",INDIRECT("'SorP'!$A$"&amp;MATCH($J2110,SorP!$B$1:$B$6230,0))))</f>
        <v/>
      </c>
      <c r="U2110" s="299"/>
      <c r="V2110" s="300" t="e">
        <f>IF(C2110="",NA(),MATCH($B2110&amp;$C2110,'Smelter Look-up'!$J:$J,0))</f>
        <v>#N/A</v>
      </c>
      <c r="W2110" s="301"/>
      <c r="X2110" s="301">
        <f t="shared" ca="1" si="100"/>
        <v>0</v>
      </c>
      <c r="Y2110" s="301"/>
      <c r="Z2110" s="301"/>
      <c r="AB2110" s="303" t="str">
        <f t="shared" si="101"/>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9"/>
        <v/>
      </c>
      <c r="T2111" s="264" t="str">
        <f ca="1">IF(B2111="","",IF(ISERROR(MATCH($J2111,SorP!$B$1:$B$6230,0)),"",INDIRECT("'SorP'!$A$"&amp;MATCH($J2111,SorP!$B$1:$B$6230,0))))</f>
        <v/>
      </c>
      <c r="U2111" s="299"/>
      <c r="V2111" s="300" t="e">
        <f>IF(C2111="",NA(),MATCH($B2111&amp;$C2111,'Smelter Look-up'!$J:$J,0))</f>
        <v>#N/A</v>
      </c>
      <c r="W2111" s="301"/>
      <c r="X2111" s="301">
        <f t="shared" ca="1" si="100"/>
        <v>0</v>
      </c>
      <c r="Y2111" s="301"/>
      <c r="Z2111" s="301"/>
      <c r="AB2111" s="303" t="str">
        <f t="shared" si="101"/>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9"/>
        <v/>
      </c>
      <c r="T2112" s="264" t="str">
        <f ca="1">IF(B2112="","",IF(ISERROR(MATCH($J2112,SorP!$B$1:$B$6230,0)),"",INDIRECT("'SorP'!$A$"&amp;MATCH($J2112,SorP!$B$1:$B$6230,0))))</f>
        <v/>
      </c>
      <c r="U2112" s="299"/>
      <c r="V2112" s="300" t="e">
        <f>IF(C2112="",NA(),MATCH($B2112&amp;$C2112,'Smelter Look-up'!$J:$J,0))</f>
        <v>#N/A</v>
      </c>
      <c r="W2112" s="301"/>
      <c r="X2112" s="301">
        <f t="shared" ca="1" si="100"/>
        <v>0</v>
      </c>
      <c r="Y2112" s="301"/>
      <c r="Z2112" s="301"/>
      <c r="AB2112" s="303" t="str">
        <f t="shared" si="101"/>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9"/>
        <v/>
      </c>
      <c r="T2113" s="264" t="str">
        <f ca="1">IF(B2113="","",IF(ISERROR(MATCH($J2113,SorP!$B$1:$B$6230,0)),"",INDIRECT("'SorP'!$A$"&amp;MATCH($J2113,SorP!$B$1:$B$6230,0))))</f>
        <v/>
      </c>
      <c r="U2113" s="299"/>
      <c r="V2113" s="300" t="e">
        <f>IF(C2113="",NA(),MATCH($B2113&amp;$C2113,'Smelter Look-up'!$J:$J,0))</f>
        <v>#N/A</v>
      </c>
      <c r="W2113" s="301"/>
      <c r="X2113" s="301">
        <f t="shared" ca="1" si="100"/>
        <v>0</v>
      </c>
      <c r="Y2113" s="301"/>
      <c r="Z2113" s="301"/>
      <c r="AB2113" s="303" t="str">
        <f t="shared" si="101"/>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9"/>
        <v/>
      </c>
      <c r="T2114" s="264" t="str">
        <f ca="1">IF(B2114="","",IF(ISERROR(MATCH($J2114,SorP!$B$1:$B$6230,0)),"",INDIRECT("'SorP'!$A$"&amp;MATCH($J2114,SorP!$B$1:$B$6230,0))))</f>
        <v/>
      </c>
      <c r="U2114" s="299"/>
      <c r="V2114" s="300" t="e">
        <f>IF(C2114="",NA(),MATCH($B2114&amp;$C2114,'Smelter Look-up'!$J:$J,0))</f>
        <v>#N/A</v>
      </c>
      <c r="W2114" s="301"/>
      <c r="X2114" s="301">
        <f t="shared" ca="1" si="100"/>
        <v>0</v>
      </c>
      <c r="Y2114" s="301"/>
      <c r="Z2114" s="301"/>
      <c r="AB2114" s="303" t="str">
        <f t="shared" si="101"/>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9"/>
        <v/>
      </c>
      <c r="T2115" s="264" t="str">
        <f ca="1">IF(B2115="","",IF(ISERROR(MATCH($J2115,SorP!$B$1:$B$6230,0)),"",INDIRECT("'SorP'!$A$"&amp;MATCH($J2115,SorP!$B$1:$B$6230,0))))</f>
        <v/>
      </c>
      <c r="U2115" s="299"/>
      <c r="V2115" s="300" t="e">
        <f>IF(C2115="",NA(),MATCH($B2115&amp;$C2115,'Smelter Look-up'!$J:$J,0))</f>
        <v>#N/A</v>
      </c>
      <c r="W2115" s="301"/>
      <c r="X2115" s="301">
        <f t="shared" ca="1" si="100"/>
        <v>0</v>
      </c>
      <c r="Y2115" s="301"/>
      <c r="Z2115" s="301"/>
      <c r="AB2115" s="303" t="str">
        <f t="shared" si="101"/>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9"/>
        <v/>
      </c>
      <c r="T2116" s="264" t="str">
        <f ca="1">IF(B2116="","",IF(ISERROR(MATCH($J2116,SorP!$B$1:$B$6230,0)),"",INDIRECT("'SorP'!$A$"&amp;MATCH($J2116,SorP!$B$1:$B$6230,0))))</f>
        <v/>
      </c>
      <c r="U2116" s="299"/>
      <c r="V2116" s="300" t="e">
        <f>IF(C2116="",NA(),MATCH($B2116&amp;$C2116,'Smelter Look-up'!$J:$J,0))</f>
        <v>#N/A</v>
      </c>
      <c r="W2116" s="301"/>
      <c r="X2116" s="301">
        <f t="shared" ca="1" si="100"/>
        <v>0</v>
      </c>
      <c r="Y2116" s="301"/>
      <c r="Z2116" s="301"/>
      <c r="AB2116" s="303" t="str">
        <f t="shared" si="101"/>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9"/>
        <v/>
      </c>
      <c r="T2117" s="264" t="str">
        <f ca="1">IF(B2117="","",IF(ISERROR(MATCH($J2117,SorP!$B$1:$B$6230,0)),"",INDIRECT("'SorP'!$A$"&amp;MATCH($J2117,SorP!$B$1:$B$6230,0))))</f>
        <v/>
      </c>
      <c r="U2117" s="299"/>
      <c r="V2117" s="300" t="e">
        <f>IF(C2117="",NA(),MATCH($B2117&amp;$C2117,'Smelter Look-up'!$J:$J,0))</f>
        <v>#N/A</v>
      </c>
      <c r="W2117" s="301"/>
      <c r="X2117" s="301">
        <f t="shared" ca="1" si="100"/>
        <v>0</v>
      </c>
      <c r="Y2117" s="301"/>
      <c r="Z2117" s="301"/>
      <c r="AB2117" s="303" t="str">
        <f t="shared" si="101"/>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2">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3">IF(AND(C2118="Smelter not listed",OR(LEN(D2118)=0,LEN(E2118)=0)),1,0)</f>
        <v>0</v>
      </c>
      <c r="Y2118" s="301"/>
      <c r="Z2118" s="301"/>
      <c r="AB2118" s="303" t="str">
        <f t="shared" ref="AB2118:AB2181" si="104">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2"/>
        <v/>
      </c>
      <c r="T2119" s="264" t="str">
        <f ca="1">IF(B2119="","",IF(ISERROR(MATCH($J2119,SorP!$B$1:$B$6230,0)),"",INDIRECT("'SorP'!$A$"&amp;MATCH($J2119,SorP!$B$1:$B$6230,0))))</f>
        <v/>
      </c>
      <c r="U2119" s="299"/>
      <c r="V2119" s="300" t="e">
        <f>IF(C2119="",NA(),MATCH($B2119&amp;$C2119,'Smelter Look-up'!$J:$J,0))</f>
        <v>#N/A</v>
      </c>
      <c r="W2119" s="301"/>
      <c r="X2119" s="301">
        <f t="shared" ca="1" si="103"/>
        <v>0</v>
      </c>
      <c r="Y2119" s="301"/>
      <c r="Z2119" s="301"/>
      <c r="AB2119" s="303" t="str">
        <f t="shared" si="104"/>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2"/>
        <v/>
      </c>
      <c r="T2120" s="264" t="str">
        <f ca="1">IF(B2120="","",IF(ISERROR(MATCH($J2120,SorP!$B$1:$B$6230,0)),"",INDIRECT("'SorP'!$A$"&amp;MATCH($J2120,SorP!$B$1:$B$6230,0))))</f>
        <v/>
      </c>
      <c r="U2120" s="299"/>
      <c r="V2120" s="300" t="e">
        <f>IF(C2120="",NA(),MATCH($B2120&amp;$C2120,'Smelter Look-up'!$J:$J,0))</f>
        <v>#N/A</v>
      </c>
      <c r="W2120" s="301"/>
      <c r="X2120" s="301">
        <f t="shared" ca="1" si="103"/>
        <v>0</v>
      </c>
      <c r="Y2120" s="301"/>
      <c r="Z2120" s="301"/>
      <c r="AB2120" s="303" t="str">
        <f t="shared" si="104"/>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2"/>
        <v/>
      </c>
      <c r="T2121" s="264" t="str">
        <f ca="1">IF(B2121="","",IF(ISERROR(MATCH($J2121,SorP!$B$1:$B$6230,0)),"",INDIRECT("'SorP'!$A$"&amp;MATCH($J2121,SorP!$B$1:$B$6230,0))))</f>
        <v/>
      </c>
      <c r="U2121" s="299"/>
      <c r="V2121" s="300" t="e">
        <f>IF(C2121="",NA(),MATCH($B2121&amp;$C2121,'Smelter Look-up'!$J:$J,0))</f>
        <v>#N/A</v>
      </c>
      <c r="W2121" s="301"/>
      <c r="X2121" s="301">
        <f t="shared" ca="1" si="103"/>
        <v>0</v>
      </c>
      <c r="Y2121" s="301"/>
      <c r="Z2121" s="301"/>
      <c r="AB2121" s="303" t="str">
        <f t="shared" si="104"/>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2"/>
        <v/>
      </c>
      <c r="T2122" s="264" t="str">
        <f ca="1">IF(B2122="","",IF(ISERROR(MATCH($J2122,SorP!$B$1:$B$6230,0)),"",INDIRECT("'SorP'!$A$"&amp;MATCH($J2122,SorP!$B$1:$B$6230,0))))</f>
        <v/>
      </c>
      <c r="U2122" s="299"/>
      <c r="V2122" s="300" t="e">
        <f>IF(C2122="",NA(),MATCH($B2122&amp;$C2122,'Smelter Look-up'!$J:$J,0))</f>
        <v>#N/A</v>
      </c>
      <c r="W2122" s="301"/>
      <c r="X2122" s="301">
        <f t="shared" ca="1" si="103"/>
        <v>0</v>
      </c>
      <c r="Y2122" s="301"/>
      <c r="Z2122" s="301"/>
      <c r="AB2122" s="303" t="str">
        <f t="shared" si="104"/>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2"/>
        <v/>
      </c>
      <c r="T2123" s="264" t="str">
        <f ca="1">IF(B2123="","",IF(ISERROR(MATCH($J2123,SorP!$B$1:$B$6230,0)),"",INDIRECT("'SorP'!$A$"&amp;MATCH($J2123,SorP!$B$1:$B$6230,0))))</f>
        <v/>
      </c>
      <c r="U2123" s="299"/>
      <c r="V2123" s="300" t="e">
        <f>IF(C2123="",NA(),MATCH($B2123&amp;$C2123,'Smelter Look-up'!$J:$J,0))</f>
        <v>#N/A</v>
      </c>
      <c r="W2123" s="301"/>
      <c r="X2123" s="301">
        <f t="shared" ca="1" si="103"/>
        <v>0</v>
      </c>
      <c r="Y2123" s="301"/>
      <c r="Z2123" s="301"/>
      <c r="AB2123" s="303" t="str">
        <f t="shared" si="104"/>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2"/>
        <v/>
      </c>
      <c r="T2124" s="264" t="str">
        <f ca="1">IF(B2124="","",IF(ISERROR(MATCH($J2124,SorP!$B$1:$B$6230,0)),"",INDIRECT("'SorP'!$A$"&amp;MATCH($J2124,SorP!$B$1:$B$6230,0))))</f>
        <v/>
      </c>
      <c r="U2124" s="299"/>
      <c r="V2124" s="300" t="e">
        <f>IF(C2124="",NA(),MATCH($B2124&amp;$C2124,'Smelter Look-up'!$J:$J,0))</f>
        <v>#N/A</v>
      </c>
      <c r="W2124" s="301"/>
      <c r="X2124" s="301">
        <f t="shared" ca="1" si="103"/>
        <v>0</v>
      </c>
      <c r="Y2124" s="301"/>
      <c r="Z2124" s="301"/>
      <c r="AB2124" s="303" t="str">
        <f t="shared" si="104"/>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2"/>
        <v/>
      </c>
      <c r="T2125" s="264" t="str">
        <f ca="1">IF(B2125="","",IF(ISERROR(MATCH($J2125,SorP!$B$1:$B$6230,0)),"",INDIRECT("'SorP'!$A$"&amp;MATCH($J2125,SorP!$B$1:$B$6230,0))))</f>
        <v/>
      </c>
      <c r="U2125" s="299"/>
      <c r="V2125" s="300" t="e">
        <f>IF(C2125="",NA(),MATCH($B2125&amp;$C2125,'Smelter Look-up'!$J:$J,0))</f>
        <v>#N/A</v>
      </c>
      <c r="W2125" s="301"/>
      <c r="X2125" s="301">
        <f t="shared" ca="1" si="103"/>
        <v>0</v>
      </c>
      <c r="Y2125" s="301"/>
      <c r="Z2125" s="301"/>
      <c r="AB2125" s="303" t="str">
        <f t="shared" si="104"/>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2"/>
        <v/>
      </c>
      <c r="T2126" s="264" t="str">
        <f ca="1">IF(B2126="","",IF(ISERROR(MATCH($J2126,SorP!$B$1:$B$6230,0)),"",INDIRECT("'SorP'!$A$"&amp;MATCH($J2126,SorP!$B$1:$B$6230,0))))</f>
        <v/>
      </c>
      <c r="U2126" s="299"/>
      <c r="V2126" s="300" t="e">
        <f>IF(C2126="",NA(),MATCH($B2126&amp;$C2126,'Smelter Look-up'!$J:$J,0))</f>
        <v>#N/A</v>
      </c>
      <c r="W2126" s="301"/>
      <c r="X2126" s="301">
        <f t="shared" ca="1" si="103"/>
        <v>0</v>
      </c>
      <c r="Y2126" s="301"/>
      <c r="Z2126" s="301"/>
      <c r="AB2126" s="303" t="str">
        <f t="shared" si="104"/>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2"/>
        <v/>
      </c>
      <c r="T2127" s="264" t="str">
        <f ca="1">IF(B2127="","",IF(ISERROR(MATCH($J2127,SorP!$B$1:$B$6230,0)),"",INDIRECT("'SorP'!$A$"&amp;MATCH($J2127,SorP!$B$1:$B$6230,0))))</f>
        <v/>
      </c>
      <c r="U2127" s="299"/>
      <c r="V2127" s="300" t="e">
        <f>IF(C2127="",NA(),MATCH($B2127&amp;$C2127,'Smelter Look-up'!$J:$J,0))</f>
        <v>#N/A</v>
      </c>
      <c r="W2127" s="301"/>
      <c r="X2127" s="301">
        <f t="shared" ca="1" si="103"/>
        <v>0</v>
      </c>
      <c r="Y2127" s="301"/>
      <c r="Z2127" s="301"/>
      <c r="AB2127" s="303" t="str">
        <f t="shared" si="104"/>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2"/>
        <v/>
      </c>
      <c r="T2128" s="264" t="str">
        <f ca="1">IF(B2128="","",IF(ISERROR(MATCH($J2128,SorP!$B$1:$B$6230,0)),"",INDIRECT("'SorP'!$A$"&amp;MATCH($J2128,SorP!$B$1:$B$6230,0))))</f>
        <v/>
      </c>
      <c r="U2128" s="299"/>
      <c r="V2128" s="300" t="e">
        <f>IF(C2128="",NA(),MATCH($B2128&amp;$C2128,'Smelter Look-up'!$J:$J,0))</f>
        <v>#N/A</v>
      </c>
      <c r="W2128" s="301"/>
      <c r="X2128" s="301">
        <f t="shared" ca="1" si="103"/>
        <v>0</v>
      </c>
      <c r="Y2128" s="301"/>
      <c r="Z2128" s="301"/>
      <c r="AB2128" s="303" t="str">
        <f t="shared" si="104"/>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2"/>
        <v/>
      </c>
      <c r="T2129" s="264" t="str">
        <f ca="1">IF(B2129="","",IF(ISERROR(MATCH($J2129,SorP!$B$1:$B$6230,0)),"",INDIRECT("'SorP'!$A$"&amp;MATCH($J2129,SorP!$B$1:$B$6230,0))))</f>
        <v/>
      </c>
      <c r="U2129" s="299"/>
      <c r="V2129" s="300" t="e">
        <f>IF(C2129="",NA(),MATCH($B2129&amp;$C2129,'Smelter Look-up'!$J:$J,0))</f>
        <v>#N/A</v>
      </c>
      <c r="W2129" s="301"/>
      <c r="X2129" s="301">
        <f t="shared" ca="1" si="103"/>
        <v>0</v>
      </c>
      <c r="Y2129" s="301"/>
      <c r="Z2129" s="301"/>
      <c r="AB2129" s="303" t="str">
        <f t="shared" si="104"/>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2"/>
        <v/>
      </c>
      <c r="T2130" s="264" t="str">
        <f ca="1">IF(B2130="","",IF(ISERROR(MATCH($J2130,SorP!$B$1:$B$6230,0)),"",INDIRECT("'SorP'!$A$"&amp;MATCH($J2130,SorP!$B$1:$B$6230,0))))</f>
        <v/>
      </c>
      <c r="U2130" s="299"/>
      <c r="V2130" s="300" t="e">
        <f>IF(C2130="",NA(),MATCH($B2130&amp;$C2130,'Smelter Look-up'!$J:$J,0))</f>
        <v>#N/A</v>
      </c>
      <c r="W2130" s="301"/>
      <c r="X2130" s="301">
        <f t="shared" ca="1" si="103"/>
        <v>0</v>
      </c>
      <c r="Y2130" s="301"/>
      <c r="Z2130" s="301"/>
      <c r="AB2130" s="303" t="str">
        <f t="shared" si="104"/>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2"/>
        <v/>
      </c>
      <c r="T2131" s="264" t="str">
        <f ca="1">IF(B2131="","",IF(ISERROR(MATCH($J2131,SorP!$B$1:$B$6230,0)),"",INDIRECT("'SorP'!$A$"&amp;MATCH($J2131,SorP!$B$1:$B$6230,0))))</f>
        <v/>
      </c>
      <c r="U2131" s="299"/>
      <c r="V2131" s="300" t="e">
        <f>IF(C2131="",NA(),MATCH($B2131&amp;$C2131,'Smelter Look-up'!$J:$J,0))</f>
        <v>#N/A</v>
      </c>
      <c r="W2131" s="301"/>
      <c r="X2131" s="301">
        <f t="shared" ca="1" si="103"/>
        <v>0</v>
      </c>
      <c r="Y2131" s="301"/>
      <c r="Z2131" s="301"/>
      <c r="AB2131" s="303" t="str">
        <f t="shared" si="104"/>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2"/>
        <v/>
      </c>
      <c r="T2132" s="264" t="str">
        <f ca="1">IF(B2132="","",IF(ISERROR(MATCH($J2132,SorP!$B$1:$B$6230,0)),"",INDIRECT("'SorP'!$A$"&amp;MATCH($J2132,SorP!$B$1:$B$6230,0))))</f>
        <v/>
      </c>
      <c r="U2132" s="299"/>
      <c r="V2132" s="300" t="e">
        <f>IF(C2132="",NA(),MATCH($B2132&amp;$C2132,'Smelter Look-up'!$J:$J,0))</f>
        <v>#N/A</v>
      </c>
      <c r="W2132" s="301"/>
      <c r="X2132" s="301">
        <f t="shared" ca="1" si="103"/>
        <v>0</v>
      </c>
      <c r="Y2132" s="301"/>
      <c r="Z2132" s="301"/>
      <c r="AB2132" s="303" t="str">
        <f t="shared" si="104"/>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2"/>
        <v/>
      </c>
      <c r="T2133" s="264" t="str">
        <f ca="1">IF(B2133="","",IF(ISERROR(MATCH($J2133,SorP!$B$1:$B$6230,0)),"",INDIRECT("'SorP'!$A$"&amp;MATCH($J2133,SorP!$B$1:$B$6230,0))))</f>
        <v/>
      </c>
      <c r="U2133" s="299"/>
      <c r="V2133" s="300" t="e">
        <f>IF(C2133="",NA(),MATCH($B2133&amp;$C2133,'Smelter Look-up'!$J:$J,0))</f>
        <v>#N/A</v>
      </c>
      <c r="W2133" s="301"/>
      <c r="X2133" s="301">
        <f t="shared" ca="1" si="103"/>
        <v>0</v>
      </c>
      <c r="Y2133" s="301"/>
      <c r="Z2133" s="301"/>
      <c r="AB2133" s="303" t="str">
        <f t="shared" si="104"/>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2"/>
        <v/>
      </c>
      <c r="T2134" s="264" t="str">
        <f ca="1">IF(B2134="","",IF(ISERROR(MATCH($J2134,SorP!$B$1:$B$6230,0)),"",INDIRECT("'SorP'!$A$"&amp;MATCH($J2134,SorP!$B$1:$B$6230,0))))</f>
        <v/>
      </c>
      <c r="U2134" s="299"/>
      <c r="V2134" s="300" t="e">
        <f>IF(C2134="",NA(),MATCH($B2134&amp;$C2134,'Smelter Look-up'!$J:$J,0))</f>
        <v>#N/A</v>
      </c>
      <c r="W2134" s="301"/>
      <c r="X2134" s="301">
        <f t="shared" ca="1" si="103"/>
        <v>0</v>
      </c>
      <c r="Y2134" s="301"/>
      <c r="Z2134" s="301"/>
      <c r="AB2134" s="303" t="str">
        <f t="shared" si="104"/>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2"/>
        <v/>
      </c>
      <c r="T2135" s="264" t="str">
        <f ca="1">IF(B2135="","",IF(ISERROR(MATCH($J2135,SorP!$B$1:$B$6230,0)),"",INDIRECT("'SorP'!$A$"&amp;MATCH($J2135,SorP!$B$1:$B$6230,0))))</f>
        <v/>
      </c>
      <c r="U2135" s="299"/>
      <c r="V2135" s="300" t="e">
        <f>IF(C2135="",NA(),MATCH($B2135&amp;$C2135,'Smelter Look-up'!$J:$J,0))</f>
        <v>#N/A</v>
      </c>
      <c r="W2135" s="301"/>
      <c r="X2135" s="301">
        <f t="shared" ca="1" si="103"/>
        <v>0</v>
      </c>
      <c r="Y2135" s="301"/>
      <c r="Z2135" s="301"/>
      <c r="AB2135" s="303" t="str">
        <f t="shared" si="104"/>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2"/>
        <v/>
      </c>
      <c r="T2136" s="264" t="str">
        <f ca="1">IF(B2136="","",IF(ISERROR(MATCH($J2136,SorP!$B$1:$B$6230,0)),"",INDIRECT("'SorP'!$A$"&amp;MATCH($J2136,SorP!$B$1:$B$6230,0))))</f>
        <v/>
      </c>
      <c r="U2136" s="299"/>
      <c r="V2136" s="300" t="e">
        <f>IF(C2136="",NA(),MATCH($B2136&amp;$C2136,'Smelter Look-up'!$J:$J,0))</f>
        <v>#N/A</v>
      </c>
      <c r="W2136" s="301"/>
      <c r="X2136" s="301">
        <f t="shared" ca="1" si="103"/>
        <v>0</v>
      </c>
      <c r="Y2136" s="301"/>
      <c r="Z2136" s="301"/>
      <c r="AB2136" s="303" t="str">
        <f t="shared" si="104"/>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2"/>
        <v/>
      </c>
      <c r="T2137" s="264" t="str">
        <f ca="1">IF(B2137="","",IF(ISERROR(MATCH($J2137,SorP!$B$1:$B$6230,0)),"",INDIRECT("'SorP'!$A$"&amp;MATCH($J2137,SorP!$B$1:$B$6230,0))))</f>
        <v/>
      </c>
      <c r="U2137" s="299"/>
      <c r="V2137" s="300" t="e">
        <f>IF(C2137="",NA(),MATCH($B2137&amp;$C2137,'Smelter Look-up'!$J:$J,0))</f>
        <v>#N/A</v>
      </c>
      <c r="W2137" s="301"/>
      <c r="X2137" s="301">
        <f t="shared" ca="1" si="103"/>
        <v>0</v>
      </c>
      <c r="Y2137" s="301"/>
      <c r="Z2137" s="301"/>
      <c r="AB2137" s="303" t="str">
        <f t="shared" si="104"/>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2"/>
        <v/>
      </c>
      <c r="T2138" s="264" t="str">
        <f ca="1">IF(B2138="","",IF(ISERROR(MATCH($J2138,SorP!$B$1:$B$6230,0)),"",INDIRECT("'SorP'!$A$"&amp;MATCH($J2138,SorP!$B$1:$B$6230,0))))</f>
        <v/>
      </c>
      <c r="U2138" s="299"/>
      <c r="V2138" s="300" t="e">
        <f>IF(C2138="",NA(),MATCH($B2138&amp;$C2138,'Smelter Look-up'!$J:$J,0))</f>
        <v>#N/A</v>
      </c>
      <c r="W2138" s="301"/>
      <c r="X2138" s="301">
        <f t="shared" ca="1" si="103"/>
        <v>0</v>
      </c>
      <c r="Y2138" s="301"/>
      <c r="Z2138" s="301"/>
      <c r="AB2138" s="303" t="str">
        <f t="shared" si="104"/>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2"/>
        <v/>
      </c>
      <c r="T2139" s="264" t="str">
        <f ca="1">IF(B2139="","",IF(ISERROR(MATCH($J2139,SorP!$B$1:$B$6230,0)),"",INDIRECT("'SorP'!$A$"&amp;MATCH($J2139,SorP!$B$1:$B$6230,0))))</f>
        <v/>
      </c>
      <c r="U2139" s="299"/>
      <c r="V2139" s="300" t="e">
        <f>IF(C2139="",NA(),MATCH($B2139&amp;$C2139,'Smelter Look-up'!$J:$J,0))</f>
        <v>#N/A</v>
      </c>
      <c r="W2139" s="301"/>
      <c r="X2139" s="301">
        <f t="shared" ca="1" si="103"/>
        <v>0</v>
      </c>
      <c r="Y2139" s="301"/>
      <c r="Z2139" s="301"/>
      <c r="AB2139" s="303" t="str">
        <f t="shared" si="104"/>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2"/>
        <v/>
      </c>
      <c r="T2140" s="264" t="str">
        <f ca="1">IF(B2140="","",IF(ISERROR(MATCH($J2140,SorP!$B$1:$B$6230,0)),"",INDIRECT("'SorP'!$A$"&amp;MATCH($J2140,SorP!$B$1:$B$6230,0))))</f>
        <v/>
      </c>
      <c r="U2140" s="299"/>
      <c r="V2140" s="300" t="e">
        <f>IF(C2140="",NA(),MATCH($B2140&amp;$C2140,'Smelter Look-up'!$J:$J,0))</f>
        <v>#N/A</v>
      </c>
      <c r="W2140" s="301"/>
      <c r="X2140" s="301">
        <f t="shared" ca="1" si="103"/>
        <v>0</v>
      </c>
      <c r="Y2140" s="301"/>
      <c r="Z2140" s="301"/>
      <c r="AB2140" s="303" t="str">
        <f t="shared" si="104"/>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2"/>
        <v/>
      </c>
      <c r="T2141" s="264" t="str">
        <f ca="1">IF(B2141="","",IF(ISERROR(MATCH($J2141,SorP!$B$1:$B$6230,0)),"",INDIRECT("'SorP'!$A$"&amp;MATCH($J2141,SorP!$B$1:$B$6230,0))))</f>
        <v/>
      </c>
      <c r="U2141" s="299"/>
      <c r="V2141" s="300" t="e">
        <f>IF(C2141="",NA(),MATCH($B2141&amp;$C2141,'Smelter Look-up'!$J:$J,0))</f>
        <v>#N/A</v>
      </c>
      <c r="W2141" s="301"/>
      <c r="X2141" s="301">
        <f t="shared" ca="1" si="103"/>
        <v>0</v>
      </c>
      <c r="Y2141" s="301"/>
      <c r="Z2141" s="301"/>
      <c r="AB2141" s="303" t="str">
        <f t="shared" si="104"/>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2"/>
        <v/>
      </c>
      <c r="T2142" s="264" t="str">
        <f ca="1">IF(B2142="","",IF(ISERROR(MATCH($J2142,SorP!$B$1:$B$6230,0)),"",INDIRECT("'SorP'!$A$"&amp;MATCH($J2142,SorP!$B$1:$B$6230,0))))</f>
        <v/>
      </c>
      <c r="U2142" s="299"/>
      <c r="V2142" s="300" t="e">
        <f>IF(C2142="",NA(),MATCH($B2142&amp;$C2142,'Smelter Look-up'!$J:$J,0))</f>
        <v>#N/A</v>
      </c>
      <c r="W2142" s="301"/>
      <c r="X2142" s="301">
        <f t="shared" ca="1" si="103"/>
        <v>0</v>
      </c>
      <c r="Y2142" s="301"/>
      <c r="Z2142" s="301"/>
      <c r="AB2142" s="303" t="str">
        <f t="shared" si="104"/>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2"/>
        <v/>
      </c>
      <c r="T2143" s="264" t="str">
        <f ca="1">IF(B2143="","",IF(ISERROR(MATCH($J2143,SorP!$B$1:$B$6230,0)),"",INDIRECT("'SorP'!$A$"&amp;MATCH($J2143,SorP!$B$1:$B$6230,0))))</f>
        <v/>
      </c>
      <c r="U2143" s="299"/>
      <c r="V2143" s="300" t="e">
        <f>IF(C2143="",NA(),MATCH($B2143&amp;$C2143,'Smelter Look-up'!$J:$J,0))</f>
        <v>#N/A</v>
      </c>
      <c r="W2143" s="301"/>
      <c r="X2143" s="301">
        <f t="shared" ca="1" si="103"/>
        <v>0</v>
      </c>
      <c r="Y2143" s="301"/>
      <c r="Z2143" s="301"/>
      <c r="AB2143" s="303" t="str">
        <f t="shared" si="104"/>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2"/>
        <v/>
      </c>
      <c r="T2144" s="264" t="str">
        <f ca="1">IF(B2144="","",IF(ISERROR(MATCH($J2144,SorP!$B$1:$B$6230,0)),"",INDIRECT("'SorP'!$A$"&amp;MATCH($J2144,SorP!$B$1:$B$6230,0))))</f>
        <v/>
      </c>
      <c r="U2144" s="299"/>
      <c r="V2144" s="300" t="e">
        <f>IF(C2144="",NA(),MATCH($B2144&amp;$C2144,'Smelter Look-up'!$J:$J,0))</f>
        <v>#N/A</v>
      </c>
      <c r="W2144" s="301"/>
      <c r="X2144" s="301">
        <f t="shared" ca="1" si="103"/>
        <v>0</v>
      </c>
      <c r="Y2144" s="301"/>
      <c r="Z2144" s="301"/>
      <c r="AB2144" s="303" t="str">
        <f t="shared" si="104"/>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2"/>
        <v/>
      </c>
      <c r="T2145" s="264" t="str">
        <f ca="1">IF(B2145="","",IF(ISERROR(MATCH($J2145,SorP!$B$1:$B$6230,0)),"",INDIRECT("'SorP'!$A$"&amp;MATCH($J2145,SorP!$B$1:$B$6230,0))))</f>
        <v/>
      </c>
      <c r="U2145" s="299"/>
      <c r="V2145" s="300" t="e">
        <f>IF(C2145="",NA(),MATCH($B2145&amp;$C2145,'Smelter Look-up'!$J:$J,0))</f>
        <v>#N/A</v>
      </c>
      <c r="W2145" s="301"/>
      <c r="X2145" s="301">
        <f t="shared" ca="1" si="103"/>
        <v>0</v>
      </c>
      <c r="Y2145" s="301"/>
      <c r="Z2145" s="301"/>
      <c r="AB2145" s="303" t="str">
        <f t="shared" si="104"/>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2"/>
        <v/>
      </c>
      <c r="T2146" s="264" t="str">
        <f ca="1">IF(B2146="","",IF(ISERROR(MATCH($J2146,SorP!$B$1:$B$6230,0)),"",INDIRECT("'SorP'!$A$"&amp;MATCH($J2146,SorP!$B$1:$B$6230,0))))</f>
        <v/>
      </c>
      <c r="U2146" s="299"/>
      <c r="V2146" s="300" t="e">
        <f>IF(C2146="",NA(),MATCH($B2146&amp;$C2146,'Smelter Look-up'!$J:$J,0))</f>
        <v>#N/A</v>
      </c>
      <c r="W2146" s="301"/>
      <c r="X2146" s="301">
        <f t="shared" ca="1" si="103"/>
        <v>0</v>
      </c>
      <c r="Y2146" s="301"/>
      <c r="Z2146" s="301"/>
      <c r="AB2146" s="303" t="str">
        <f t="shared" si="104"/>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2"/>
        <v/>
      </c>
      <c r="T2147" s="264" t="str">
        <f ca="1">IF(B2147="","",IF(ISERROR(MATCH($J2147,SorP!$B$1:$B$6230,0)),"",INDIRECT("'SorP'!$A$"&amp;MATCH($J2147,SorP!$B$1:$B$6230,0))))</f>
        <v/>
      </c>
      <c r="U2147" s="299"/>
      <c r="V2147" s="300" t="e">
        <f>IF(C2147="",NA(),MATCH($B2147&amp;$C2147,'Smelter Look-up'!$J:$J,0))</f>
        <v>#N/A</v>
      </c>
      <c r="W2147" s="301"/>
      <c r="X2147" s="301">
        <f t="shared" ca="1" si="103"/>
        <v>0</v>
      </c>
      <c r="Y2147" s="301"/>
      <c r="Z2147" s="301"/>
      <c r="AB2147" s="303" t="str">
        <f t="shared" si="104"/>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2"/>
        <v/>
      </c>
      <c r="T2148" s="264" t="str">
        <f ca="1">IF(B2148="","",IF(ISERROR(MATCH($J2148,SorP!$B$1:$B$6230,0)),"",INDIRECT("'SorP'!$A$"&amp;MATCH($J2148,SorP!$B$1:$B$6230,0))))</f>
        <v/>
      </c>
      <c r="U2148" s="299"/>
      <c r="V2148" s="300" t="e">
        <f>IF(C2148="",NA(),MATCH($B2148&amp;$C2148,'Smelter Look-up'!$J:$J,0))</f>
        <v>#N/A</v>
      </c>
      <c r="W2148" s="301"/>
      <c r="X2148" s="301">
        <f t="shared" ca="1" si="103"/>
        <v>0</v>
      </c>
      <c r="Y2148" s="301"/>
      <c r="Z2148" s="301"/>
      <c r="AB2148" s="303" t="str">
        <f t="shared" si="104"/>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2"/>
        <v/>
      </c>
      <c r="T2149" s="264" t="str">
        <f ca="1">IF(B2149="","",IF(ISERROR(MATCH($J2149,SorP!$B$1:$B$6230,0)),"",INDIRECT("'SorP'!$A$"&amp;MATCH($J2149,SorP!$B$1:$B$6230,0))))</f>
        <v/>
      </c>
      <c r="U2149" s="299"/>
      <c r="V2149" s="300" t="e">
        <f>IF(C2149="",NA(),MATCH($B2149&amp;$C2149,'Smelter Look-up'!$J:$J,0))</f>
        <v>#N/A</v>
      </c>
      <c r="W2149" s="301"/>
      <c r="X2149" s="301">
        <f t="shared" ca="1" si="103"/>
        <v>0</v>
      </c>
      <c r="Y2149" s="301"/>
      <c r="Z2149" s="301"/>
      <c r="AB2149" s="303" t="str">
        <f t="shared" si="104"/>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2"/>
        <v/>
      </c>
      <c r="T2150" s="264" t="str">
        <f ca="1">IF(B2150="","",IF(ISERROR(MATCH($J2150,SorP!$B$1:$B$6230,0)),"",INDIRECT("'SorP'!$A$"&amp;MATCH($J2150,SorP!$B$1:$B$6230,0))))</f>
        <v/>
      </c>
      <c r="U2150" s="299"/>
      <c r="V2150" s="300" t="e">
        <f>IF(C2150="",NA(),MATCH($B2150&amp;$C2150,'Smelter Look-up'!$J:$J,0))</f>
        <v>#N/A</v>
      </c>
      <c r="W2150" s="301"/>
      <c r="X2150" s="301">
        <f t="shared" ca="1" si="103"/>
        <v>0</v>
      </c>
      <c r="Y2150" s="301"/>
      <c r="Z2150" s="301"/>
      <c r="AB2150" s="303" t="str">
        <f t="shared" si="104"/>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2"/>
        <v/>
      </c>
      <c r="T2151" s="264" t="str">
        <f ca="1">IF(B2151="","",IF(ISERROR(MATCH($J2151,SorP!$B$1:$B$6230,0)),"",INDIRECT("'SorP'!$A$"&amp;MATCH($J2151,SorP!$B$1:$B$6230,0))))</f>
        <v/>
      </c>
      <c r="U2151" s="299"/>
      <c r="V2151" s="300" t="e">
        <f>IF(C2151="",NA(),MATCH($B2151&amp;$C2151,'Smelter Look-up'!$J:$J,0))</f>
        <v>#N/A</v>
      </c>
      <c r="W2151" s="301"/>
      <c r="X2151" s="301">
        <f t="shared" ca="1" si="103"/>
        <v>0</v>
      </c>
      <c r="Y2151" s="301"/>
      <c r="Z2151" s="301"/>
      <c r="AB2151" s="303" t="str">
        <f t="shared" si="104"/>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2"/>
        <v/>
      </c>
      <c r="T2152" s="264" t="str">
        <f ca="1">IF(B2152="","",IF(ISERROR(MATCH($J2152,SorP!$B$1:$B$6230,0)),"",INDIRECT("'SorP'!$A$"&amp;MATCH($J2152,SorP!$B$1:$B$6230,0))))</f>
        <v/>
      </c>
      <c r="U2152" s="299"/>
      <c r="V2152" s="300" t="e">
        <f>IF(C2152="",NA(),MATCH($B2152&amp;$C2152,'Smelter Look-up'!$J:$J,0))</f>
        <v>#N/A</v>
      </c>
      <c r="W2152" s="301"/>
      <c r="X2152" s="301">
        <f t="shared" ca="1" si="103"/>
        <v>0</v>
      </c>
      <c r="Y2152" s="301"/>
      <c r="Z2152" s="301"/>
      <c r="AB2152" s="303" t="str">
        <f t="shared" si="104"/>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2"/>
        <v/>
      </c>
      <c r="T2153" s="264" t="str">
        <f ca="1">IF(B2153="","",IF(ISERROR(MATCH($J2153,SorP!$B$1:$B$6230,0)),"",INDIRECT("'SorP'!$A$"&amp;MATCH($J2153,SorP!$B$1:$B$6230,0))))</f>
        <v/>
      </c>
      <c r="U2153" s="299"/>
      <c r="V2153" s="300" t="e">
        <f>IF(C2153="",NA(),MATCH($B2153&amp;$C2153,'Smelter Look-up'!$J:$J,0))</f>
        <v>#N/A</v>
      </c>
      <c r="W2153" s="301"/>
      <c r="X2153" s="301">
        <f t="shared" ca="1" si="103"/>
        <v>0</v>
      </c>
      <c r="Y2153" s="301"/>
      <c r="Z2153" s="301"/>
      <c r="AB2153" s="303" t="str">
        <f t="shared" si="104"/>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2"/>
        <v/>
      </c>
      <c r="T2154" s="264" t="str">
        <f ca="1">IF(B2154="","",IF(ISERROR(MATCH($J2154,SorP!$B$1:$B$6230,0)),"",INDIRECT("'SorP'!$A$"&amp;MATCH($J2154,SorP!$B$1:$B$6230,0))))</f>
        <v/>
      </c>
      <c r="U2154" s="299"/>
      <c r="V2154" s="300" t="e">
        <f>IF(C2154="",NA(),MATCH($B2154&amp;$C2154,'Smelter Look-up'!$J:$J,0))</f>
        <v>#N/A</v>
      </c>
      <c r="W2154" s="301"/>
      <c r="X2154" s="301">
        <f t="shared" ca="1" si="103"/>
        <v>0</v>
      </c>
      <c r="Y2154" s="301"/>
      <c r="Z2154" s="301"/>
      <c r="AB2154" s="303" t="str">
        <f t="shared" si="104"/>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2"/>
        <v/>
      </c>
      <c r="T2155" s="264" t="str">
        <f ca="1">IF(B2155="","",IF(ISERROR(MATCH($J2155,SorP!$B$1:$B$6230,0)),"",INDIRECT("'SorP'!$A$"&amp;MATCH($J2155,SorP!$B$1:$B$6230,0))))</f>
        <v/>
      </c>
      <c r="U2155" s="299"/>
      <c r="V2155" s="300" t="e">
        <f>IF(C2155="",NA(),MATCH($B2155&amp;$C2155,'Smelter Look-up'!$J:$J,0))</f>
        <v>#N/A</v>
      </c>
      <c r="W2155" s="301"/>
      <c r="X2155" s="301">
        <f t="shared" ca="1" si="103"/>
        <v>0</v>
      </c>
      <c r="Y2155" s="301"/>
      <c r="Z2155" s="301"/>
      <c r="AB2155" s="303" t="str">
        <f t="shared" si="104"/>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2"/>
        <v/>
      </c>
      <c r="T2156" s="264" t="str">
        <f ca="1">IF(B2156="","",IF(ISERROR(MATCH($J2156,SorP!$B$1:$B$6230,0)),"",INDIRECT("'SorP'!$A$"&amp;MATCH($J2156,SorP!$B$1:$B$6230,0))))</f>
        <v/>
      </c>
      <c r="U2156" s="299"/>
      <c r="V2156" s="300" t="e">
        <f>IF(C2156="",NA(),MATCH($B2156&amp;$C2156,'Smelter Look-up'!$J:$J,0))</f>
        <v>#N/A</v>
      </c>
      <c r="W2156" s="301"/>
      <c r="X2156" s="301">
        <f t="shared" ca="1" si="103"/>
        <v>0</v>
      </c>
      <c r="Y2156" s="301"/>
      <c r="Z2156" s="301"/>
      <c r="AB2156" s="303" t="str">
        <f t="shared" si="104"/>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2"/>
        <v/>
      </c>
      <c r="T2157" s="264" t="str">
        <f ca="1">IF(B2157="","",IF(ISERROR(MATCH($J2157,SorP!$B$1:$B$6230,0)),"",INDIRECT("'SorP'!$A$"&amp;MATCH($J2157,SorP!$B$1:$B$6230,0))))</f>
        <v/>
      </c>
      <c r="U2157" s="299"/>
      <c r="V2157" s="300" t="e">
        <f>IF(C2157="",NA(),MATCH($B2157&amp;$C2157,'Smelter Look-up'!$J:$J,0))</f>
        <v>#N/A</v>
      </c>
      <c r="W2157" s="301"/>
      <c r="X2157" s="301">
        <f t="shared" ca="1" si="103"/>
        <v>0</v>
      </c>
      <c r="Y2157" s="301"/>
      <c r="Z2157" s="301"/>
      <c r="AB2157" s="303" t="str">
        <f t="shared" si="104"/>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2"/>
        <v/>
      </c>
      <c r="T2158" s="264" t="str">
        <f ca="1">IF(B2158="","",IF(ISERROR(MATCH($J2158,SorP!$B$1:$B$6230,0)),"",INDIRECT("'SorP'!$A$"&amp;MATCH($J2158,SorP!$B$1:$B$6230,0))))</f>
        <v/>
      </c>
      <c r="U2158" s="299"/>
      <c r="V2158" s="300" t="e">
        <f>IF(C2158="",NA(),MATCH($B2158&amp;$C2158,'Smelter Look-up'!$J:$J,0))</f>
        <v>#N/A</v>
      </c>
      <c r="W2158" s="301"/>
      <c r="X2158" s="301">
        <f t="shared" ca="1" si="103"/>
        <v>0</v>
      </c>
      <c r="Y2158" s="301"/>
      <c r="Z2158" s="301"/>
      <c r="AB2158" s="303" t="str">
        <f t="shared" si="104"/>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2"/>
        <v/>
      </c>
      <c r="T2159" s="264" t="str">
        <f ca="1">IF(B2159="","",IF(ISERROR(MATCH($J2159,SorP!$B$1:$B$6230,0)),"",INDIRECT("'SorP'!$A$"&amp;MATCH($J2159,SorP!$B$1:$B$6230,0))))</f>
        <v/>
      </c>
      <c r="U2159" s="299"/>
      <c r="V2159" s="300" t="e">
        <f>IF(C2159="",NA(),MATCH($B2159&amp;$C2159,'Smelter Look-up'!$J:$J,0))</f>
        <v>#N/A</v>
      </c>
      <c r="W2159" s="301"/>
      <c r="X2159" s="301">
        <f t="shared" ca="1" si="103"/>
        <v>0</v>
      </c>
      <c r="Y2159" s="301"/>
      <c r="Z2159" s="301"/>
      <c r="AB2159" s="303" t="str">
        <f t="shared" si="104"/>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2"/>
        <v/>
      </c>
      <c r="T2160" s="264" t="str">
        <f ca="1">IF(B2160="","",IF(ISERROR(MATCH($J2160,SorP!$B$1:$B$6230,0)),"",INDIRECT("'SorP'!$A$"&amp;MATCH($J2160,SorP!$B$1:$B$6230,0))))</f>
        <v/>
      </c>
      <c r="U2160" s="299"/>
      <c r="V2160" s="300" t="e">
        <f>IF(C2160="",NA(),MATCH($B2160&amp;$C2160,'Smelter Look-up'!$J:$J,0))</f>
        <v>#N/A</v>
      </c>
      <c r="W2160" s="301"/>
      <c r="X2160" s="301">
        <f t="shared" ca="1" si="103"/>
        <v>0</v>
      </c>
      <c r="Y2160" s="301"/>
      <c r="Z2160" s="301"/>
      <c r="AB2160" s="303" t="str">
        <f t="shared" si="104"/>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2"/>
        <v/>
      </c>
      <c r="T2161" s="264" t="str">
        <f ca="1">IF(B2161="","",IF(ISERROR(MATCH($J2161,SorP!$B$1:$B$6230,0)),"",INDIRECT("'SorP'!$A$"&amp;MATCH($J2161,SorP!$B$1:$B$6230,0))))</f>
        <v/>
      </c>
      <c r="U2161" s="299"/>
      <c r="V2161" s="300" t="e">
        <f>IF(C2161="",NA(),MATCH($B2161&amp;$C2161,'Smelter Look-up'!$J:$J,0))</f>
        <v>#N/A</v>
      </c>
      <c r="W2161" s="301"/>
      <c r="X2161" s="301">
        <f t="shared" ca="1" si="103"/>
        <v>0</v>
      </c>
      <c r="Y2161" s="301"/>
      <c r="Z2161" s="301"/>
      <c r="AB2161" s="303" t="str">
        <f t="shared" si="104"/>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2"/>
        <v/>
      </c>
      <c r="T2162" s="264" t="str">
        <f ca="1">IF(B2162="","",IF(ISERROR(MATCH($J2162,SorP!$B$1:$B$6230,0)),"",INDIRECT("'SorP'!$A$"&amp;MATCH($J2162,SorP!$B$1:$B$6230,0))))</f>
        <v/>
      </c>
      <c r="U2162" s="299"/>
      <c r="V2162" s="300" t="e">
        <f>IF(C2162="",NA(),MATCH($B2162&amp;$C2162,'Smelter Look-up'!$J:$J,0))</f>
        <v>#N/A</v>
      </c>
      <c r="W2162" s="301"/>
      <c r="X2162" s="301">
        <f t="shared" ca="1" si="103"/>
        <v>0</v>
      </c>
      <c r="Y2162" s="301"/>
      <c r="Z2162" s="301"/>
      <c r="AB2162" s="303" t="str">
        <f t="shared" si="104"/>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2"/>
        <v/>
      </c>
      <c r="T2163" s="264" t="str">
        <f ca="1">IF(B2163="","",IF(ISERROR(MATCH($J2163,SorP!$B$1:$B$6230,0)),"",INDIRECT("'SorP'!$A$"&amp;MATCH($J2163,SorP!$B$1:$B$6230,0))))</f>
        <v/>
      </c>
      <c r="U2163" s="299"/>
      <c r="V2163" s="300" t="e">
        <f>IF(C2163="",NA(),MATCH($B2163&amp;$C2163,'Smelter Look-up'!$J:$J,0))</f>
        <v>#N/A</v>
      </c>
      <c r="W2163" s="301"/>
      <c r="X2163" s="301">
        <f t="shared" ca="1" si="103"/>
        <v>0</v>
      </c>
      <c r="Y2163" s="301"/>
      <c r="Z2163" s="301"/>
      <c r="AB2163" s="303" t="str">
        <f t="shared" si="104"/>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2"/>
        <v/>
      </c>
      <c r="T2164" s="264" t="str">
        <f ca="1">IF(B2164="","",IF(ISERROR(MATCH($J2164,SorP!$B$1:$B$6230,0)),"",INDIRECT("'SorP'!$A$"&amp;MATCH($J2164,SorP!$B$1:$B$6230,0))))</f>
        <v/>
      </c>
      <c r="U2164" s="299"/>
      <c r="V2164" s="300" t="e">
        <f>IF(C2164="",NA(),MATCH($B2164&amp;$C2164,'Smelter Look-up'!$J:$J,0))</f>
        <v>#N/A</v>
      </c>
      <c r="W2164" s="301"/>
      <c r="X2164" s="301">
        <f t="shared" ca="1" si="103"/>
        <v>0</v>
      </c>
      <c r="Y2164" s="301"/>
      <c r="Z2164" s="301"/>
      <c r="AB2164" s="303" t="str">
        <f t="shared" si="104"/>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2"/>
        <v/>
      </c>
      <c r="T2165" s="264" t="str">
        <f ca="1">IF(B2165="","",IF(ISERROR(MATCH($J2165,SorP!$B$1:$B$6230,0)),"",INDIRECT("'SorP'!$A$"&amp;MATCH($J2165,SorP!$B$1:$B$6230,0))))</f>
        <v/>
      </c>
      <c r="U2165" s="299"/>
      <c r="V2165" s="300" t="e">
        <f>IF(C2165="",NA(),MATCH($B2165&amp;$C2165,'Smelter Look-up'!$J:$J,0))</f>
        <v>#N/A</v>
      </c>
      <c r="W2165" s="301"/>
      <c r="X2165" s="301">
        <f t="shared" ca="1" si="103"/>
        <v>0</v>
      </c>
      <c r="Y2165" s="301"/>
      <c r="Z2165" s="301"/>
      <c r="AB2165" s="303" t="str">
        <f t="shared" si="104"/>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2"/>
        <v/>
      </c>
      <c r="T2166" s="264" t="str">
        <f ca="1">IF(B2166="","",IF(ISERROR(MATCH($J2166,SorP!$B$1:$B$6230,0)),"",INDIRECT("'SorP'!$A$"&amp;MATCH($J2166,SorP!$B$1:$B$6230,0))))</f>
        <v/>
      </c>
      <c r="U2166" s="299"/>
      <c r="V2166" s="300" t="e">
        <f>IF(C2166="",NA(),MATCH($B2166&amp;$C2166,'Smelter Look-up'!$J:$J,0))</f>
        <v>#N/A</v>
      </c>
      <c r="W2166" s="301"/>
      <c r="X2166" s="301">
        <f t="shared" ca="1" si="103"/>
        <v>0</v>
      </c>
      <c r="Y2166" s="301"/>
      <c r="Z2166" s="301"/>
      <c r="AB2166" s="303" t="str">
        <f t="shared" si="104"/>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2"/>
        <v/>
      </c>
      <c r="T2167" s="264" t="str">
        <f ca="1">IF(B2167="","",IF(ISERROR(MATCH($J2167,SorP!$B$1:$B$6230,0)),"",INDIRECT("'SorP'!$A$"&amp;MATCH($J2167,SorP!$B$1:$B$6230,0))))</f>
        <v/>
      </c>
      <c r="U2167" s="299"/>
      <c r="V2167" s="300" t="e">
        <f>IF(C2167="",NA(),MATCH($B2167&amp;$C2167,'Smelter Look-up'!$J:$J,0))</f>
        <v>#N/A</v>
      </c>
      <c r="W2167" s="301"/>
      <c r="X2167" s="301">
        <f t="shared" ca="1" si="103"/>
        <v>0</v>
      </c>
      <c r="Y2167" s="301"/>
      <c r="Z2167" s="301"/>
      <c r="AB2167" s="303" t="str">
        <f t="shared" si="104"/>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2"/>
        <v/>
      </c>
      <c r="T2168" s="264" t="str">
        <f ca="1">IF(B2168="","",IF(ISERROR(MATCH($J2168,SorP!$B$1:$B$6230,0)),"",INDIRECT("'SorP'!$A$"&amp;MATCH($J2168,SorP!$B$1:$B$6230,0))))</f>
        <v/>
      </c>
      <c r="U2168" s="299"/>
      <c r="V2168" s="300" t="e">
        <f>IF(C2168="",NA(),MATCH($B2168&amp;$C2168,'Smelter Look-up'!$J:$J,0))</f>
        <v>#N/A</v>
      </c>
      <c r="W2168" s="301"/>
      <c r="X2168" s="301">
        <f t="shared" ca="1" si="103"/>
        <v>0</v>
      </c>
      <c r="Y2168" s="301"/>
      <c r="Z2168" s="301"/>
      <c r="AB2168" s="303" t="str">
        <f t="shared" si="104"/>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2"/>
        <v/>
      </c>
      <c r="T2169" s="264" t="str">
        <f ca="1">IF(B2169="","",IF(ISERROR(MATCH($J2169,SorP!$B$1:$B$6230,0)),"",INDIRECT("'SorP'!$A$"&amp;MATCH($J2169,SorP!$B$1:$B$6230,0))))</f>
        <v/>
      </c>
      <c r="U2169" s="299"/>
      <c r="V2169" s="300" t="e">
        <f>IF(C2169="",NA(),MATCH($B2169&amp;$C2169,'Smelter Look-up'!$J:$J,0))</f>
        <v>#N/A</v>
      </c>
      <c r="W2169" s="301"/>
      <c r="X2169" s="301">
        <f t="shared" ca="1" si="103"/>
        <v>0</v>
      </c>
      <c r="Y2169" s="301"/>
      <c r="Z2169" s="301"/>
      <c r="AB2169" s="303" t="str">
        <f t="shared" si="104"/>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2"/>
        <v/>
      </c>
      <c r="T2170" s="264" t="str">
        <f ca="1">IF(B2170="","",IF(ISERROR(MATCH($J2170,SorP!$B$1:$B$6230,0)),"",INDIRECT("'SorP'!$A$"&amp;MATCH($J2170,SorP!$B$1:$B$6230,0))))</f>
        <v/>
      </c>
      <c r="U2170" s="299"/>
      <c r="V2170" s="300" t="e">
        <f>IF(C2170="",NA(),MATCH($B2170&amp;$C2170,'Smelter Look-up'!$J:$J,0))</f>
        <v>#N/A</v>
      </c>
      <c r="W2170" s="301"/>
      <c r="X2170" s="301">
        <f t="shared" ca="1" si="103"/>
        <v>0</v>
      </c>
      <c r="Y2170" s="301"/>
      <c r="Z2170" s="301"/>
      <c r="AB2170" s="303" t="str">
        <f t="shared" si="104"/>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2"/>
        <v/>
      </c>
      <c r="T2171" s="264" t="str">
        <f ca="1">IF(B2171="","",IF(ISERROR(MATCH($J2171,SorP!$B$1:$B$6230,0)),"",INDIRECT("'SorP'!$A$"&amp;MATCH($J2171,SorP!$B$1:$B$6230,0))))</f>
        <v/>
      </c>
      <c r="U2171" s="299"/>
      <c r="V2171" s="300" t="e">
        <f>IF(C2171="",NA(),MATCH($B2171&amp;$C2171,'Smelter Look-up'!$J:$J,0))</f>
        <v>#N/A</v>
      </c>
      <c r="W2171" s="301"/>
      <c r="X2171" s="301">
        <f t="shared" ca="1" si="103"/>
        <v>0</v>
      </c>
      <c r="Y2171" s="301"/>
      <c r="Z2171" s="301"/>
      <c r="AB2171" s="303" t="str">
        <f t="shared" si="104"/>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2"/>
        <v/>
      </c>
      <c r="T2172" s="264" t="str">
        <f ca="1">IF(B2172="","",IF(ISERROR(MATCH($J2172,SorP!$B$1:$B$6230,0)),"",INDIRECT("'SorP'!$A$"&amp;MATCH($J2172,SorP!$B$1:$B$6230,0))))</f>
        <v/>
      </c>
      <c r="U2172" s="299"/>
      <c r="V2172" s="300" t="e">
        <f>IF(C2172="",NA(),MATCH($B2172&amp;$C2172,'Smelter Look-up'!$J:$J,0))</f>
        <v>#N/A</v>
      </c>
      <c r="W2172" s="301"/>
      <c r="X2172" s="301">
        <f t="shared" ca="1" si="103"/>
        <v>0</v>
      </c>
      <c r="Y2172" s="301"/>
      <c r="Z2172" s="301"/>
      <c r="AB2172" s="303" t="str">
        <f t="shared" si="104"/>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2"/>
        <v/>
      </c>
      <c r="T2173" s="264" t="str">
        <f ca="1">IF(B2173="","",IF(ISERROR(MATCH($J2173,SorP!$B$1:$B$6230,0)),"",INDIRECT("'SorP'!$A$"&amp;MATCH($J2173,SorP!$B$1:$B$6230,0))))</f>
        <v/>
      </c>
      <c r="U2173" s="299"/>
      <c r="V2173" s="300" t="e">
        <f>IF(C2173="",NA(),MATCH($B2173&amp;$C2173,'Smelter Look-up'!$J:$J,0))</f>
        <v>#N/A</v>
      </c>
      <c r="W2173" s="301"/>
      <c r="X2173" s="301">
        <f t="shared" ca="1" si="103"/>
        <v>0</v>
      </c>
      <c r="Y2173" s="301"/>
      <c r="Z2173" s="301"/>
      <c r="AB2173" s="303" t="str">
        <f t="shared" si="104"/>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2"/>
        <v/>
      </c>
      <c r="T2174" s="264" t="str">
        <f ca="1">IF(B2174="","",IF(ISERROR(MATCH($J2174,SorP!$B$1:$B$6230,0)),"",INDIRECT("'SorP'!$A$"&amp;MATCH($J2174,SorP!$B$1:$B$6230,0))))</f>
        <v/>
      </c>
      <c r="U2174" s="299"/>
      <c r="V2174" s="300" t="e">
        <f>IF(C2174="",NA(),MATCH($B2174&amp;$C2174,'Smelter Look-up'!$J:$J,0))</f>
        <v>#N/A</v>
      </c>
      <c r="W2174" s="301"/>
      <c r="X2174" s="301">
        <f t="shared" ca="1" si="103"/>
        <v>0</v>
      </c>
      <c r="Y2174" s="301"/>
      <c r="Z2174" s="301"/>
      <c r="AB2174" s="303" t="str">
        <f t="shared" si="104"/>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2"/>
        <v/>
      </c>
      <c r="T2175" s="264" t="str">
        <f ca="1">IF(B2175="","",IF(ISERROR(MATCH($J2175,SorP!$B$1:$B$6230,0)),"",INDIRECT("'SorP'!$A$"&amp;MATCH($J2175,SorP!$B$1:$B$6230,0))))</f>
        <v/>
      </c>
      <c r="U2175" s="299"/>
      <c r="V2175" s="300" t="e">
        <f>IF(C2175="",NA(),MATCH($B2175&amp;$C2175,'Smelter Look-up'!$J:$J,0))</f>
        <v>#N/A</v>
      </c>
      <c r="W2175" s="301"/>
      <c r="X2175" s="301">
        <f t="shared" ca="1" si="103"/>
        <v>0</v>
      </c>
      <c r="Y2175" s="301"/>
      <c r="Z2175" s="301"/>
      <c r="AB2175" s="303" t="str">
        <f t="shared" si="104"/>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2"/>
        <v/>
      </c>
      <c r="T2176" s="264" t="str">
        <f ca="1">IF(B2176="","",IF(ISERROR(MATCH($J2176,SorP!$B$1:$B$6230,0)),"",INDIRECT("'SorP'!$A$"&amp;MATCH($J2176,SorP!$B$1:$B$6230,0))))</f>
        <v/>
      </c>
      <c r="U2176" s="299"/>
      <c r="V2176" s="300" t="e">
        <f>IF(C2176="",NA(),MATCH($B2176&amp;$C2176,'Smelter Look-up'!$J:$J,0))</f>
        <v>#N/A</v>
      </c>
      <c r="W2176" s="301"/>
      <c r="X2176" s="301">
        <f t="shared" ca="1" si="103"/>
        <v>0</v>
      </c>
      <c r="Y2176" s="301"/>
      <c r="Z2176" s="301"/>
      <c r="AB2176" s="303" t="str">
        <f t="shared" si="104"/>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2"/>
        <v/>
      </c>
      <c r="T2177" s="264" t="str">
        <f ca="1">IF(B2177="","",IF(ISERROR(MATCH($J2177,SorP!$B$1:$B$6230,0)),"",INDIRECT("'SorP'!$A$"&amp;MATCH($J2177,SorP!$B$1:$B$6230,0))))</f>
        <v/>
      </c>
      <c r="U2177" s="299"/>
      <c r="V2177" s="300" t="e">
        <f>IF(C2177="",NA(),MATCH($B2177&amp;$C2177,'Smelter Look-up'!$J:$J,0))</f>
        <v>#N/A</v>
      </c>
      <c r="W2177" s="301"/>
      <c r="X2177" s="301">
        <f t="shared" ca="1" si="103"/>
        <v>0</v>
      </c>
      <c r="Y2177" s="301"/>
      <c r="Z2177" s="301"/>
      <c r="AB2177" s="303" t="str">
        <f t="shared" si="104"/>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2"/>
        <v/>
      </c>
      <c r="T2178" s="264" t="str">
        <f ca="1">IF(B2178="","",IF(ISERROR(MATCH($J2178,SorP!$B$1:$B$6230,0)),"",INDIRECT("'SorP'!$A$"&amp;MATCH($J2178,SorP!$B$1:$B$6230,0))))</f>
        <v/>
      </c>
      <c r="U2178" s="299"/>
      <c r="V2178" s="300" t="e">
        <f>IF(C2178="",NA(),MATCH($B2178&amp;$C2178,'Smelter Look-up'!$J:$J,0))</f>
        <v>#N/A</v>
      </c>
      <c r="W2178" s="301"/>
      <c r="X2178" s="301">
        <f t="shared" ca="1" si="103"/>
        <v>0</v>
      </c>
      <c r="Y2178" s="301"/>
      <c r="Z2178" s="301"/>
      <c r="AB2178" s="303" t="str">
        <f t="shared" si="104"/>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2"/>
        <v/>
      </c>
      <c r="T2179" s="264" t="str">
        <f ca="1">IF(B2179="","",IF(ISERROR(MATCH($J2179,SorP!$B$1:$B$6230,0)),"",INDIRECT("'SorP'!$A$"&amp;MATCH($J2179,SorP!$B$1:$B$6230,0))))</f>
        <v/>
      </c>
      <c r="U2179" s="299"/>
      <c r="V2179" s="300" t="e">
        <f>IF(C2179="",NA(),MATCH($B2179&amp;$C2179,'Smelter Look-up'!$J:$J,0))</f>
        <v>#N/A</v>
      </c>
      <c r="W2179" s="301"/>
      <c r="X2179" s="301">
        <f t="shared" ca="1" si="103"/>
        <v>0</v>
      </c>
      <c r="Y2179" s="301"/>
      <c r="Z2179" s="301"/>
      <c r="AB2179" s="303" t="str">
        <f t="shared" si="104"/>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2"/>
        <v/>
      </c>
      <c r="T2180" s="264" t="str">
        <f ca="1">IF(B2180="","",IF(ISERROR(MATCH($J2180,SorP!$B$1:$B$6230,0)),"",INDIRECT("'SorP'!$A$"&amp;MATCH($J2180,SorP!$B$1:$B$6230,0))))</f>
        <v/>
      </c>
      <c r="U2180" s="299"/>
      <c r="V2180" s="300" t="e">
        <f>IF(C2180="",NA(),MATCH($B2180&amp;$C2180,'Smelter Look-up'!$J:$J,0))</f>
        <v>#N/A</v>
      </c>
      <c r="W2180" s="301"/>
      <c r="X2180" s="301">
        <f t="shared" ca="1" si="103"/>
        <v>0</v>
      </c>
      <c r="Y2180" s="301"/>
      <c r="Z2180" s="301"/>
      <c r="AB2180" s="303" t="str">
        <f t="shared" si="104"/>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2"/>
        <v/>
      </c>
      <c r="T2181" s="264" t="str">
        <f ca="1">IF(B2181="","",IF(ISERROR(MATCH($J2181,SorP!$B$1:$B$6230,0)),"",INDIRECT("'SorP'!$A$"&amp;MATCH($J2181,SorP!$B$1:$B$6230,0))))</f>
        <v/>
      </c>
      <c r="U2181" s="299"/>
      <c r="V2181" s="300" t="e">
        <f>IF(C2181="",NA(),MATCH($B2181&amp;$C2181,'Smelter Look-up'!$J:$J,0))</f>
        <v>#N/A</v>
      </c>
      <c r="W2181" s="301"/>
      <c r="X2181" s="301">
        <f t="shared" ca="1" si="103"/>
        <v>0</v>
      </c>
      <c r="Y2181" s="301"/>
      <c r="Z2181" s="301"/>
      <c r="AB2181" s="303" t="str">
        <f t="shared" si="104"/>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5">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6">IF(AND(C2182="Smelter not listed",OR(LEN(D2182)=0,LEN(E2182)=0)),1,0)</f>
        <v>0</v>
      </c>
      <c r="Y2182" s="301"/>
      <c r="Z2182" s="301"/>
      <c r="AB2182" s="303" t="str">
        <f t="shared" ref="AB2182:AB2245" si="107">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5"/>
        <v/>
      </c>
      <c r="T2183" s="264" t="str">
        <f ca="1">IF(B2183="","",IF(ISERROR(MATCH($J2183,SorP!$B$1:$B$6230,0)),"",INDIRECT("'SorP'!$A$"&amp;MATCH($J2183,SorP!$B$1:$B$6230,0))))</f>
        <v/>
      </c>
      <c r="U2183" s="299"/>
      <c r="V2183" s="300" t="e">
        <f>IF(C2183="",NA(),MATCH($B2183&amp;$C2183,'Smelter Look-up'!$J:$J,0))</f>
        <v>#N/A</v>
      </c>
      <c r="W2183" s="301"/>
      <c r="X2183" s="301">
        <f t="shared" ca="1" si="106"/>
        <v>0</v>
      </c>
      <c r="Y2183" s="301"/>
      <c r="Z2183" s="301"/>
      <c r="AB2183" s="303" t="str">
        <f t="shared" si="107"/>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5"/>
        <v/>
      </c>
      <c r="T2184" s="264" t="str">
        <f ca="1">IF(B2184="","",IF(ISERROR(MATCH($J2184,SorP!$B$1:$B$6230,0)),"",INDIRECT("'SorP'!$A$"&amp;MATCH($J2184,SorP!$B$1:$B$6230,0))))</f>
        <v/>
      </c>
      <c r="U2184" s="299"/>
      <c r="V2184" s="300" t="e">
        <f>IF(C2184="",NA(),MATCH($B2184&amp;$C2184,'Smelter Look-up'!$J:$J,0))</f>
        <v>#N/A</v>
      </c>
      <c r="W2184" s="301"/>
      <c r="X2184" s="301">
        <f t="shared" ca="1" si="106"/>
        <v>0</v>
      </c>
      <c r="Y2184" s="301"/>
      <c r="Z2184" s="301"/>
      <c r="AB2184" s="303" t="str">
        <f t="shared" si="107"/>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5"/>
        <v/>
      </c>
      <c r="T2185" s="264" t="str">
        <f ca="1">IF(B2185="","",IF(ISERROR(MATCH($J2185,SorP!$B$1:$B$6230,0)),"",INDIRECT("'SorP'!$A$"&amp;MATCH($J2185,SorP!$B$1:$B$6230,0))))</f>
        <v/>
      </c>
      <c r="U2185" s="299"/>
      <c r="V2185" s="300" t="e">
        <f>IF(C2185="",NA(),MATCH($B2185&amp;$C2185,'Smelter Look-up'!$J:$J,0))</f>
        <v>#N/A</v>
      </c>
      <c r="W2185" s="301"/>
      <c r="X2185" s="301">
        <f t="shared" ca="1" si="106"/>
        <v>0</v>
      </c>
      <c r="Y2185" s="301"/>
      <c r="Z2185" s="301"/>
      <c r="AB2185" s="303" t="str">
        <f t="shared" si="107"/>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5"/>
        <v/>
      </c>
      <c r="T2186" s="264" t="str">
        <f ca="1">IF(B2186="","",IF(ISERROR(MATCH($J2186,SorP!$B$1:$B$6230,0)),"",INDIRECT("'SorP'!$A$"&amp;MATCH($J2186,SorP!$B$1:$B$6230,0))))</f>
        <v/>
      </c>
      <c r="U2186" s="299"/>
      <c r="V2186" s="300" t="e">
        <f>IF(C2186="",NA(),MATCH($B2186&amp;$C2186,'Smelter Look-up'!$J:$J,0))</f>
        <v>#N/A</v>
      </c>
      <c r="W2186" s="301"/>
      <c r="X2186" s="301">
        <f t="shared" ca="1" si="106"/>
        <v>0</v>
      </c>
      <c r="Y2186" s="301"/>
      <c r="Z2186" s="301"/>
      <c r="AB2186" s="303" t="str">
        <f t="shared" si="107"/>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5"/>
        <v/>
      </c>
      <c r="T2187" s="264" t="str">
        <f ca="1">IF(B2187="","",IF(ISERROR(MATCH($J2187,SorP!$B$1:$B$6230,0)),"",INDIRECT("'SorP'!$A$"&amp;MATCH($J2187,SorP!$B$1:$B$6230,0))))</f>
        <v/>
      </c>
      <c r="U2187" s="299"/>
      <c r="V2187" s="300" t="e">
        <f>IF(C2187="",NA(),MATCH($B2187&amp;$C2187,'Smelter Look-up'!$J:$J,0))</f>
        <v>#N/A</v>
      </c>
      <c r="W2187" s="301"/>
      <c r="X2187" s="301">
        <f t="shared" ca="1" si="106"/>
        <v>0</v>
      </c>
      <c r="Y2187" s="301"/>
      <c r="Z2187" s="301"/>
      <c r="AB2187" s="303" t="str">
        <f t="shared" si="107"/>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5"/>
        <v/>
      </c>
      <c r="T2188" s="264" t="str">
        <f ca="1">IF(B2188="","",IF(ISERROR(MATCH($J2188,SorP!$B$1:$B$6230,0)),"",INDIRECT("'SorP'!$A$"&amp;MATCH($J2188,SorP!$B$1:$B$6230,0))))</f>
        <v/>
      </c>
      <c r="U2188" s="299"/>
      <c r="V2188" s="300" t="e">
        <f>IF(C2188="",NA(),MATCH($B2188&amp;$C2188,'Smelter Look-up'!$J:$J,0))</f>
        <v>#N/A</v>
      </c>
      <c r="W2188" s="301"/>
      <c r="X2188" s="301">
        <f t="shared" ca="1" si="106"/>
        <v>0</v>
      </c>
      <c r="Y2188" s="301"/>
      <c r="Z2188" s="301"/>
      <c r="AB2188" s="303" t="str">
        <f t="shared" si="107"/>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5"/>
        <v/>
      </c>
      <c r="T2189" s="264" t="str">
        <f ca="1">IF(B2189="","",IF(ISERROR(MATCH($J2189,SorP!$B$1:$B$6230,0)),"",INDIRECT("'SorP'!$A$"&amp;MATCH($J2189,SorP!$B$1:$B$6230,0))))</f>
        <v/>
      </c>
      <c r="U2189" s="299"/>
      <c r="V2189" s="300" t="e">
        <f>IF(C2189="",NA(),MATCH($B2189&amp;$C2189,'Smelter Look-up'!$J:$J,0))</f>
        <v>#N/A</v>
      </c>
      <c r="W2189" s="301"/>
      <c r="X2189" s="301">
        <f t="shared" ca="1" si="106"/>
        <v>0</v>
      </c>
      <c r="Y2189" s="301"/>
      <c r="Z2189" s="301"/>
      <c r="AB2189" s="303" t="str">
        <f t="shared" si="107"/>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5"/>
        <v/>
      </c>
      <c r="T2190" s="264" t="str">
        <f ca="1">IF(B2190="","",IF(ISERROR(MATCH($J2190,SorP!$B$1:$B$6230,0)),"",INDIRECT("'SorP'!$A$"&amp;MATCH($J2190,SorP!$B$1:$B$6230,0))))</f>
        <v/>
      </c>
      <c r="U2190" s="299"/>
      <c r="V2190" s="300" t="e">
        <f>IF(C2190="",NA(),MATCH($B2190&amp;$C2190,'Smelter Look-up'!$J:$J,0))</f>
        <v>#N/A</v>
      </c>
      <c r="W2190" s="301"/>
      <c r="X2190" s="301">
        <f t="shared" ca="1" si="106"/>
        <v>0</v>
      </c>
      <c r="Y2190" s="301"/>
      <c r="Z2190" s="301"/>
      <c r="AB2190" s="303" t="str">
        <f t="shared" si="107"/>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5"/>
        <v/>
      </c>
      <c r="T2191" s="264" t="str">
        <f ca="1">IF(B2191="","",IF(ISERROR(MATCH($J2191,SorP!$B$1:$B$6230,0)),"",INDIRECT("'SorP'!$A$"&amp;MATCH($J2191,SorP!$B$1:$B$6230,0))))</f>
        <v/>
      </c>
      <c r="U2191" s="299"/>
      <c r="V2191" s="300" t="e">
        <f>IF(C2191="",NA(),MATCH($B2191&amp;$C2191,'Smelter Look-up'!$J:$J,0))</f>
        <v>#N/A</v>
      </c>
      <c r="W2191" s="301"/>
      <c r="X2191" s="301">
        <f t="shared" ca="1" si="106"/>
        <v>0</v>
      </c>
      <c r="Y2191" s="301"/>
      <c r="Z2191" s="301"/>
      <c r="AB2191" s="303" t="str">
        <f t="shared" si="107"/>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5"/>
        <v/>
      </c>
      <c r="T2192" s="264" t="str">
        <f ca="1">IF(B2192="","",IF(ISERROR(MATCH($J2192,SorP!$B$1:$B$6230,0)),"",INDIRECT("'SorP'!$A$"&amp;MATCH($J2192,SorP!$B$1:$B$6230,0))))</f>
        <v/>
      </c>
      <c r="U2192" s="299"/>
      <c r="V2192" s="300" t="e">
        <f>IF(C2192="",NA(),MATCH($B2192&amp;$C2192,'Smelter Look-up'!$J:$J,0))</f>
        <v>#N/A</v>
      </c>
      <c r="W2192" s="301"/>
      <c r="X2192" s="301">
        <f t="shared" ca="1" si="106"/>
        <v>0</v>
      </c>
      <c r="Y2192" s="301"/>
      <c r="Z2192" s="301"/>
      <c r="AB2192" s="303" t="str">
        <f t="shared" si="107"/>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5"/>
        <v/>
      </c>
      <c r="T2193" s="264" t="str">
        <f ca="1">IF(B2193="","",IF(ISERROR(MATCH($J2193,SorP!$B$1:$B$6230,0)),"",INDIRECT("'SorP'!$A$"&amp;MATCH($J2193,SorP!$B$1:$B$6230,0))))</f>
        <v/>
      </c>
      <c r="U2193" s="299"/>
      <c r="V2193" s="300" t="e">
        <f>IF(C2193="",NA(),MATCH($B2193&amp;$C2193,'Smelter Look-up'!$J:$J,0))</f>
        <v>#N/A</v>
      </c>
      <c r="W2193" s="301"/>
      <c r="X2193" s="301">
        <f t="shared" ca="1" si="106"/>
        <v>0</v>
      </c>
      <c r="Y2193" s="301"/>
      <c r="Z2193" s="301"/>
      <c r="AB2193" s="303" t="str">
        <f t="shared" si="107"/>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5"/>
        <v/>
      </c>
      <c r="T2194" s="264" t="str">
        <f ca="1">IF(B2194="","",IF(ISERROR(MATCH($J2194,SorP!$B$1:$B$6230,0)),"",INDIRECT("'SorP'!$A$"&amp;MATCH($J2194,SorP!$B$1:$B$6230,0))))</f>
        <v/>
      </c>
      <c r="U2194" s="299"/>
      <c r="V2194" s="300" t="e">
        <f>IF(C2194="",NA(),MATCH($B2194&amp;$C2194,'Smelter Look-up'!$J:$J,0))</f>
        <v>#N/A</v>
      </c>
      <c r="W2194" s="301"/>
      <c r="X2194" s="301">
        <f t="shared" ca="1" si="106"/>
        <v>0</v>
      </c>
      <c r="Y2194" s="301"/>
      <c r="Z2194" s="301"/>
      <c r="AB2194" s="303" t="str">
        <f t="shared" si="107"/>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5"/>
        <v/>
      </c>
      <c r="T2195" s="264" t="str">
        <f ca="1">IF(B2195="","",IF(ISERROR(MATCH($J2195,SorP!$B$1:$B$6230,0)),"",INDIRECT("'SorP'!$A$"&amp;MATCH($J2195,SorP!$B$1:$B$6230,0))))</f>
        <v/>
      </c>
      <c r="U2195" s="299"/>
      <c r="V2195" s="300" t="e">
        <f>IF(C2195="",NA(),MATCH($B2195&amp;$C2195,'Smelter Look-up'!$J:$J,0))</f>
        <v>#N/A</v>
      </c>
      <c r="W2195" s="301"/>
      <c r="X2195" s="301">
        <f t="shared" ca="1" si="106"/>
        <v>0</v>
      </c>
      <c r="Y2195" s="301"/>
      <c r="Z2195" s="301"/>
      <c r="AB2195" s="303" t="str">
        <f t="shared" si="107"/>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5"/>
        <v/>
      </c>
      <c r="T2196" s="264" t="str">
        <f ca="1">IF(B2196="","",IF(ISERROR(MATCH($J2196,SorP!$B$1:$B$6230,0)),"",INDIRECT("'SorP'!$A$"&amp;MATCH($J2196,SorP!$B$1:$B$6230,0))))</f>
        <v/>
      </c>
      <c r="U2196" s="299"/>
      <c r="V2196" s="300" t="e">
        <f>IF(C2196="",NA(),MATCH($B2196&amp;$C2196,'Smelter Look-up'!$J:$J,0))</f>
        <v>#N/A</v>
      </c>
      <c r="W2196" s="301"/>
      <c r="X2196" s="301">
        <f t="shared" ca="1" si="106"/>
        <v>0</v>
      </c>
      <c r="Y2196" s="301"/>
      <c r="Z2196" s="301"/>
      <c r="AB2196" s="303" t="str">
        <f t="shared" si="107"/>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5"/>
        <v/>
      </c>
      <c r="T2197" s="264" t="str">
        <f ca="1">IF(B2197="","",IF(ISERROR(MATCH($J2197,SorP!$B$1:$B$6230,0)),"",INDIRECT("'SorP'!$A$"&amp;MATCH($J2197,SorP!$B$1:$B$6230,0))))</f>
        <v/>
      </c>
      <c r="U2197" s="299"/>
      <c r="V2197" s="300" t="e">
        <f>IF(C2197="",NA(),MATCH($B2197&amp;$C2197,'Smelter Look-up'!$J:$J,0))</f>
        <v>#N/A</v>
      </c>
      <c r="W2197" s="301"/>
      <c r="X2197" s="301">
        <f t="shared" ca="1" si="106"/>
        <v>0</v>
      </c>
      <c r="Y2197" s="301"/>
      <c r="Z2197" s="301"/>
      <c r="AB2197" s="303" t="str">
        <f t="shared" si="107"/>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5"/>
        <v/>
      </c>
      <c r="T2198" s="264" t="str">
        <f ca="1">IF(B2198="","",IF(ISERROR(MATCH($J2198,SorP!$B$1:$B$6230,0)),"",INDIRECT("'SorP'!$A$"&amp;MATCH($J2198,SorP!$B$1:$B$6230,0))))</f>
        <v/>
      </c>
      <c r="U2198" s="299"/>
      <c r="V2198" s="300" t="e">
        <f>IF(C2198="",NA(),MATCH($B2198&amp;$C2198,'Smelter Look-up'!$J:$J,0))</f>
        <v>#N/A</v>
      </c>
      <c r="W2198" s="301"/>
      <c r="X2198" s="301">
        <f t="shared" ca="1" si="106"/>
        <v>0</v>
      </c>
      <c r="Y2198" s="301"/>
      <c r="Z2198" s="301"/>
      <c r="AB2198" s="303" t="str">
        <f t="shared" si="107"/>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5"/>
        <v/>
      </c>
      <c r="T2199" s="264" t="str">
        <f ca="1">IF(B2199="","",IF(ISERROR(MATCH($J2199,SorP!$B$1:$B$6230,0)),"",INDIRECT("'SorP'!$A$"&amp;MATCH($J2199,SorP!$B$1:$B$6230,0))))</f>
        <v/>
      </c>
      <c r="U2199" s="299"/>
      <c r="V2199" s="300" t="e">
        <f>IF(C2199="",NA(),MATCH($B2199&amp;$C2199,'Smelter Look-up'!$J:$J,0))</f>
        <v>#N/A</v>
      </c>
      <c r="W2199" s="301"/>
      <c r="X2199" s="301">
        <f t="shared" ca="1" si="106"/>
        <v>0</v>
      </c>
      <c r="Y2199" s="301"/>
      <c r="Z2199" s="301"/>
      <c r="AB2199" s="303" t="str">
        <f t="shared" si="107"/>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5"/>
        <v/>
      </c>
      <c r="T2200" s="264" t="str">
        <f ca="1">IF(B2200="","",IF(ISERROR(MATCH($J2200,SorP!$B$1:$B$6230,0)),"",INDIRECT("'SorP'!$A$"&amp;MATCH($J2200,SorP!$B$1:$B$6230,0))))</f>
        <v/>
      </c>
      <c r="U2200" s="299"/>
      <c r="V2200" s="300" t="e">
        <f>IF(C2200="",NA(),MATCH($B2200&amp;$C2200,'Smelter Look-up'!$J:$J,0))</f>
        <v>#N/A</v>
      </c>
      <c r="W2200" s="301"/>
      <c r="X2200" s="301">
        <f t="shared" ca="1" si="106"/>
        <v>0</v>
      </c>
      <c r="Y2200" s="301"/>
      <c r="Z2200" s="301"/>
      <c r="AB2200" s="303" t="str">
        <f t="shared" si="107"/>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5"/>
        <v/>
      </c>
      <c r="T2201" s="264" t="str">
        <f ca="1">IF(B2201="","",IF(ISERROR(MATCH($J2201,SorP!$B$1:$B$6230,0)),"",INDIRECT("'SorP'!$A$"&amp;MATCH($J2201,SorP!$B$1:$B$6230,0))))</f>
        <v/>
      </c>
      <c r="U2201" s="299"/>
      <c r="V2201" s="300" t="e">
        <f>IF(C2201="",NA(),MATCH($B2201&amp;$C2201,'Smelter Look-up'!$J:$J,0))</f>
        <v>#N/A</v>
      </c>
      <c r="W2201" s="301"/>
      <c r="X2201" s="301">
        <f t="shared" ca="1" si="106"/>
        <v>0</v>
      </c>
      <c r="Y2201" s="301"/>
      <c r="Z2201" s="301"/>
      <c r="AB2201" s="303" t="str">
        <f t="shared" si="107"/>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5"/>
        <v/>
      </c>
      <c r="T2202" s="264" t="str">
        <f ca="1">IF(B2202="","",IF(ISERROR(MATCH($J2202,SorP!$B$1:$B$6230,0)),"",INDIRECT("'SorP'!$A$"&amp;MATCH($J2202,SorP!$B$1:$B$6230,0))))</f>
        <v/>
      </c>
      <c r="U2202" s="299"/>
      <c r="V2202" s="300" t="e">
        <f>IF(C2202="",NA(),MATCH($B2202&amp;$C2202,'Smelter Look-up'!$J:$J,0))</f>
        <v>#N/A</v>
      </c>
      <c r="W2202" s="301"/>
      <c r="X2202" s="301">
        <f t="shared" ca="1" si="106"/>
        <v>0</v>
      </c>
      <c r="Y2202" s="301"/>
      <c r="Z2202" s="301"/>
      <c r="AB2202" s="303" t="str">
        <f t="shared" si="107"/>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5"/>
        <v/>
      </c>
      <c r="T2203" s="264" t="str">
        <f ca="1">IF(B2203="","",IF(ISERROR(MATCH($J2203,SorP!$B$1:$B$6230,0)),"",INDIRECT("'SorP'!$A$"&amp;MATCH($J2203,SorP!$B$1:$B$6230,0))))</f>
        <v/>
      </c>
      <c r="U2203" s="299"/>
      <c r="V2203" s="300" t="e">
        <f>IF(C2203="",NA(),MATCH($B2203&amp;$C2203,'Smelter Look-up'!$J:$J,0))</f>
        <v>#N/A</v>
      </c>
      <c r="W2203" s="301"/>
      <c r="X2203" s="301">
        <f t="shared" ca="1" si="106"/>
        <v>0</v>
      </c>
      <c r="Y2203" s="301"/>
      <c r="Z2203" s="301"/>
      <c r="AB2203" s="303" t="str">
        <f t="shared" si="107"/>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5"/>
        <v/>
      </c>
      <c r="T2204" s="264" t="str">
        <f ca="1">IF(B2204="","",IF(ISERROR(MATCH($J2204,SorP!$B$1:$B$6230,0)),"",INDIRECT("'SorP'!$A$"&amp;MATCH($J2204,SorP!$B$1:$B$6230,0))))</f>
        <v/>
      </c>
      <c r="U2204" s="299"/>
      <c r="V2204" s="300" t="e">
        <f>IF(C2204="",NA(),MATCH($B2204&amp;$C2204,'Smelter Look-up'!$J:$J,0))</f>
        <v>#N/A</v>
      </c>
      <c r="W2204" s="301"/>
      <c r="X2204" s="301">
        <f t="shared" ca="1" si="106"/>
        <v>0</v>
      </c>
      <c r="Y2204" s="301"/>
      <c r="Z2204" s="301"/>
      <c r="AB2204" s="303" t="str">
        <f t="shared" si="107"/>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5"/>
        <v/>
      </c>
      <c r="T2205" s="264" t="str">
        <f ca="1">IF(B2205="","",IF(ISERROR(MATCH($J2205,SorP!$B$1:$B$6230,0)),"",INDIRECT("'SorP'!$A$"&amp;MATCH($J2205,SorP!$B$1:$B$6230,0))))</f>
        <v/>
      </c>
      <c r="U2205" s="299"/>
      <c r="V2205" s="300" t="e">
        <f>IF(C2205="",NA(),MATCH($B2205&amp;$C2205,'Smelter Look-up'!$J:$J,0))</f>
        <v>#N/A</v>
      </c>
      <c r="W2205" s="301"/>
      <c r="X2205" s="301">
        <f t="shared" ca="1" si="106"/>
        <v>0</v>
      </c>
      <c r="Y2205" s="301"/>
      <c r="Z2205" s="301"/>
      <c r="AB2205" s="303" t="str">
        <f t="shared" si="107"/>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5"/>
        <v/>
      </c>
      <c r="T2206" s="264" t="str">
        <f ca="1">IF(B2206="","",IF(ISERROR(MATCH($J2206,SorP!$B$1:$B$6230,0)),"",INDIRECT("'SorP'!$A$"&amp;MATCH($J2206,SorP!$B$1:$B$6230,0))))</f>
        <v/>
      </c>
      <c r="U2206" s="299"/>
      <c r="V2206" s="300" t="e">
        <f>IF(C2206="",NA(),MATCH($B2206&amp;$C2206,'Smelter Look-up'!$J:$J,0))</f>
        <v>#N/A</v>
      </c>
      <c r="W2206" s="301"/>
      <c r="X2206" s="301">
        <f t="shared" ca="1" si="106"/>
        <v>0</v>
      </c>
      <c r="Y2206" s="301"/>
      <c r="Z2206" s="301"/>
      <c r="AB2206" s="303" t="str">
        <f t="shared" si="107"/>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5"/>
        <v/>
      </c>
      <c r="T2207" s="264" t="str">
        <f ca="1">IF(B2207="","",IF(ISERROR(MATCH($J2207,SorP!$B$1:$B$6230,0)),"",INDIRECT("'SorP'!$A$"&amp;MATCH($J2207,SorP!$B$1:$B$6230,0))))</f>
        <v/>
      </c>
      <c r="U2207" s="299"/>
      <c r="V2207" s="300" t="e">
        <f>IF(C2207="",NA(),MATCH($B2207&amp;$C2207,'Smelter Look-up'!$J:$J,0))</f>
        <v>#N/A</v>
      </c>
      <c r="W2207" s="301"/>
      <c r="X2207" s="301">
        <f t="shared" ca="1" si="106"/>
        <v>0</v>
      </c>
      <c r="Y2207" s="301"/>
      <c r="Z2207" s="301"/>
      <c r="AB2207" s="303" t="str">
        <f t="shared" si="107"/>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5"/>
        <v/>
      </c>
      <c r="T2208" s="264" t="str">
        <f ca="1">IF(B2208="","",IF(ISERROR(MATCH($J2208,SorP!$B$1:$B$6230,0)),"",INDIRECT("'SorP'!$A$"&amp;MATCH($J2208,SorP!$B$1:$B$6230,0))))</f>
        <v/>
      </c>
      <c r="U2208" s="299"/>
      <c r="V2208" s="300" t="e">
        <f>IF(C2208="",NA(),MATCH($B2208&amp;$C2208,'Smelter Look-up'!$J:$J,0))</f>
        <v>#N/A</v>
      </c>
      <c r="W2208" s="301"/>
      <c r="X2208" s="301">
        <f t="shared" ca="1" si="106"/>
        <v>0</v>
      </c>
      <c r="Y2208" s="301"/>
      <c r="Z2208" s="301"/>
      <c r="AB2208" s="303" t="str">
        <f t="shared" si="107"/>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5"/>
        <v/>
      </c>
      <c r="T2209" s="264" t="str">
        <f ca="1">IF(B2209="","",IF(ISERROR(MATCH($J2209,SorP!$B$1:$B$6230,0)),"",INDIRECT("'SorP'!$A$"&amp;MATCH($J2209,SorP!$B$1:$B$6230,0))))</f>
        <v/>
      </c>
      <c r="U2209" s="299"/>
      <c r="V2209" s="300" t="e">
        <f>IF(C2209="",NA(),MATCH($B2209&amp;$C2209,'Smelter Look-up'!$J:$J,0))</f>
        <v>#N/A</v>
      </c>
      <c r="W2209" s="301"/>
      <c r="X2209" s="301">
        <f t="shared" ca="1" si="106"/>
        <v>0</v>
      </c>
      <c r="Y2209" s="301"/>
      <c r="Z2209" s="301"/>
      <c r="AB2209" s="303" t="str">
        <f t="shared" si="107"/>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5"/>
        <v/>
      </c>
      <c r="T2210" s="264" t="str">
        <f ca="1">IF(B2210="","",IF(ISERROR(MATCH($J2210,SorP!$B$1:$B$6230,0)),"",INDIRECT("'SorP'!$A$"&amp;MATCH($J2210,SorP!$B$1:$B$6230,0))))</f>
        <v/>
      </c>
      <c r="U2210" s="299"/>
      <c r="V2210" s="300" t="e">
        <f>IF(C2210="",NA(),MATCH($B2210&amp;$C2210,'Smelter Look-up'!$J:$J,0))</f>
        <v>#N/A</v>
      </c>
      <c r="W2210" s="301"/>
      <c r="X2210" s="301">
        <f t="shared" ca="1" si="106"/>
        <v>0</v>
      </c>
      <c r="Y2210" s="301"/>
      <c r="Z2210" s="301"/>
      <c r="AB2210" s="303" t="str">
        <f t="shared" si="107"/>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5"/>
        <v/>
      </c>
      <c r="T2211" s="264" t="str">
        <f ca="1">IF(B2211="","",IF(ISERROR(MATCH($J2211,SorP!$B$1:$B$6230,0)),"",INDIRECT("'SorP'!$A$"&amp;MATCH($J2211,SorP!$B$1:$B$6230,0))))</f>
        <v/>
      </c>
      <c r="U2211" s="299"/>
      <c r="V2211" s="300" t="e">
        <f>IF(C2211="",NA(),MATCH($B2211&amp;$C2211,'Smelter Look-up'!$J:$J,0))</f>
        <v>#N/A</v>
      </c>
      <c r="W2211" s="301"/>
      <c r="X2211" s="301">
        <f t="shared" ca="1" si="106"/>
        <v>0</v>
      </c>
      <c r="Y2211" s="301"/>
      <c r="Z2211" s="301"/>
      <c r="AB2211" s="303" t="str">
        <f t="shared" si="107"/>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5"/>
        <v/>
      </c>
      <c r="T2212" s="264" t="str">
        <f ca="1">IF(B2212="","",IF(ISERROR(MATCH($J2212,SorP!$B$1:$B$6230,0)),"",INDIRECT("'SorP'!$A$"&amp;MATCH($J2212,SorP!$B$1:$B$6230,0))))</f>
        <v/>
      </c>
      <c r="U2212" s="299"/>
      <c r="V2212" s="300" t="e">
        <f>IF(C2212="",NA(),MATCH($B2212&amp;$C2212,'Smelter Look-up'!$J:$J,0))</f>
        <v>#N/A</v>
      </c>
      <c r="W2212" s="301"/>
      <c r="X2212" s="301">
        <f t="shared" ca="1" si="106"/>
        <v>0</v>
      </c>
      <c r="Y2212" s="301"/>
      <c r="Z2212" s="301"/>
      <c r="AB2212" s="303" t="str">
        <f t="shared" si="107"/>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5"/>
        <v/>
      </c>
      <c r="T2213" s="264" t="str">
        <f ca="1">IF(B2213="","",IF(ISERROR(MATCH($J2213,SorP!$B$1:$B$6230,0)),"",INDIRECT("'SorP'!$A$"&amp;MATCH($J2213,SorP!$B$1:$B$6230,0))))</f>
        <v/>
      </c>
      <c r="U2213" s="299"/>
      <c r="V2213" s="300" t="e">
        <f>IF(C2213="",NA(),MATCH($B2213&amp;$C2213,'Smelter Look-up'!$J:$J,0))</f>
        <v>#N/A</v>
      </c>
      <c r="W2213" s="301"/>
      <c r="X2213" s="301">
        <f t="shared" ca="1" si="106"/>
        <v>0</v>
      </c>
      <c r="Y2213" s="301"/>
      <c r="Z2213" s="301"/>
      <c r="AB2213" s="303" t="str">
        <f t="shared" si="107"/>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5"/>
        <v/>
      </c>
      <c r="T2214" s="264" t="str">
        <f ca="1">IF(B2214="","",IF(ISERROR(MATCH($J2214,SorP!$B$1:$B$6230,0)),"",INDIRECT("'SorP'!$A$"&amp;MATCH($J2214,SorP!$B$1:$B$6230,0))))</f>
        <v/>
      </c>
      <c r="U2214" s="299"/>
      <c r="V2214" s="300" t="e">
        <f>IF(C2214="",NA(),MATCH($B2214&amp;$C2214,'Smelter Look-up'!$J:$J,0))</f>
        <v>#N/A</v>
      </c>
      <c r="W2214" s="301"/>
      <c r="X2214" s="301">
        <f t="shared" ca="1" si="106"/>
        <v>0</v>
      </c>
      <c r="Y2214" s="301"/>
      <c r="Z2214" s="301"/>
      <c r="AB2214" s="303" t="str">
        <f t="shared" si="107"/>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5"/>
        <v/>
      </c>
      <c r="T2215" s="264" t="str">
        <f ca="1">IF(B2215="","",IF(ISERROR(MATCH($J2215,SorP!$B$1:$B$6230,0)),"",INDIRECT("'SorP'!$A$"&amp;MATCH($J2215,SorP!$B$1:$B$6230,0))))</f>
        <v/>
      </c>
      <c r="U2215" s="299"/>
      <c r="V2215" s="300" t="e">
        <f>IF(C2215="",NA(),MATCH($B2215&amp;$C2215,'Smelter Look-up'!$J:$J,0))</f>
        <v>#N/A</v>
      </c>
      <c r="W2215" s="301"/>
      <c r="X2215" s="301">
        <f t="shared" ca="1" si="106"/>
        <v>0</v>
      </c>
      <c r="Y2215" s="301"/>
      <c r="Z2215" s="301"/>
      <c r="AB2215" s="303" t="str">
        <f t="shared" si="107"/>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5"/>
        <v/>
      </c>
      <c r="T2216" s="264" t="str">
        <f ca="1">IF(B2216="","",IF(ISERROR(MATCH($J2216,SorP!$B$1:$B$6230,0)),"",INDIRECT("'SorP'!$A$"&amp;MATCH($J2216,SorP!$B$1:$B$6230,0))))</f>
        <v/>
      </c>
      <c r="U2216" s="299"/>
      <c r="V2216" s="300" t="e">
        <f>IF(C2216="",NA(),MATCH($B2216&amp;$C2216,'Smelter Look-up'!$J:$J,0))</f>
        <v>#N/A</v>
      </c>
      <c r="W2216" s="301"/>
      <c r="X2216" s="301">
        <f t="shared" ca="1" si="106"/>
        <v>0</v>
      </c>
      <c r="Y2216" s="301"/>
      <c r="Z2216" s="301"/>
      <c r="AB2216" s="303" t="str">
        <f t="shared" si="107"/>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5"/>
        <v/>
      </c>
      <c r="T2217" s="264" t="str">
        <f ca="1">IF(B2217="","",IF(ISERROR(MATCH($J2217,SorP!$B$1:$B$6230,0)),"",INDIRECT("'SorP'!$A$"&amp;MATCH($J2217,SorP!$B$1:$B$6230,0))))</f>
        <v/>
      </c>
      <c r="U2217" s="299"/>
      <c r="V2217" s="300" t="e">
        <f>IF(C2217="",NA(),MATCH($B2217&amp;$C2217,'Smelter Look-up'!$J:$J,0))</f>
        <v>#N/A</v>
      </c>
      <c r="W2217" s="301"/>
      <c r="X2217" s="301">
        <f t="shared" ca="1" si="106"/>
        <v>0</v>
      </c>
      <c r="Y2217" s="301"/>
      <c r="Z2217" s="301"/>
      <c r="AB2217" s="303" t="str">
        <f t="shared" si="107"/>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5"/>
        <v/>
      </c>
      <c r="T2218" s="264" t="str">
        <f ca="1">IF(B2218="","",IF(ISERROR(MATCH($J2218,SorP!$B$1:$B$6230,0)),"",INDIRECT("'SorP'!$A$"&amp;MATCH($J2218,SorP!$B$1:$B$6230,0))))</f>
        <v/>
      </c>
      <c r="U2218" s="299"/>
      <c r="V2218" s="300" t="e">
        <f>IF(C2218="",NA(),MATCH($B2218&amp;$C2218,'Smelter Look-up'!$J:$J,0))</f>
        <v>#N/A</v>
      </c>
      <c r="W2218" s="301"/>
      <c r="X2218" s="301">
        <f t="shared" ca="1" si="106"/>
        <v>0</v>
      </c>
      <c r="Y2218" s="301"/>
      <c r="Z2218" s="301"/>
      <c r="AB2218" s="303" t="str">
        <f t="shared" si="107"/>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5"/>
        <v/>
      </c>
      <c r="T2219" s="264" t="str">
        <f ca="1">IF(B2219="","",IF(ISERROR(MATCH($J2219,SorP!$B$1:$B$6230,0)),"",INDIRECT("'SorP'!$A$"&amp;MATCH($J2219,SorP!$B$1:$B$6230,0))))</f>
        <v/>
      </c>
      <c r="U2219" s="299"/>
      <c r="V2219" s="300" t="e">
        <f>IF(C2219="",NA(),MATCH($B2219&amp;$C2219,'Smelter Look-up'!$J:$J,0))</f>
        <v>#N/A</v>
      </c>
      <c r="W2219" s="301"/>
      <c r="X2219" s="301">
        <f t="shared" ca="1" si="106"/>
        <v>0</v>
      </c>
      <c r="Y2219" s="301"/>
      <c r="Z2219" s="301"/>
      <c r="AB2219" s="303" t="str">
        <f t="shared" si="107"/>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5"/>
        <v/>
      </c>
      <c r="T2220" s="264" t="str">
        <f ca="1">IF(B2220="","",IF(ISERROR(MATCH($J2220,SorP!$B$1:$B$6230,0)),"",INDIRECT("'SorP'!$A$"&amp;MATCH($J2220,SorP!$B$1:$B$6230,0))))</f>
        <v/>
      </c>
      <c r="U2220" s="299"/>
      <c r="V2220" s="300" t="e">
        <f>IF(C2220="",NA(),MATCH($B2220&amp;$C2220,'Smelter Look-up'!$J:$J,0))</f>
        <v>#N/A</v>
      </c>
      <c r="W2220" s="301"/>
      <c r="X2220" s="301">
        <f t="shared" ca="1" si="106"/>
        <v>0</v>
      </c>
      <c r="Y2220" s="301"/>
      <c r="Z2220" s="301"/>
      <c r="AB2220" s="303" t="str">
        <f t="shared" si="107"/>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5"/>
        <v/>
      </c>
      <c r="T2221" s="264" t="str">
        <f ca="1">IF(B2221="","",IF(ISERROR(MATCH($J2221,SorP!$B$1:$B$6230,0)),"",INDIRECT("'SorP'!$A$"&amp;MATCH($J2221,SorP!$B$1:$B$6230,0))))</f>
        <v/>
      </c>
      <c r="U2221" s="299"/>
      <c r="V2221" s="300" t="e">
        <f>IF(C2221="",NA(),MATCH($B2221&amp;$C2221,'Smelter Look-up'!$J:$J,0))</f>
        <v>#N/A</v>
      </c>
      <c r="W2221" s="301"/>
      <c r="X2221" s="301">
        <f t="shared" ca="1" si="106"/>
        <v>0</v>
      </c>
      <c r="Y2221" s="301"/>
      <c r="Z2221" s="301"/>
      <c r="AB2221" s="303" t="str">
        <f t="shared" si="107"/>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5"/>
        <v/>
      </c>
      <c r="T2222" s="264" t="str">
        <f ca="1">IF(B2222="","",IF(ISERROR(MATCH($J2222,SorP!$B$1:$B$6230,0)),"",INDIRECT("'SorP'!$A$"&amp;MATCH($J2222,SorP!$B$1:$B$6230,0))))</f>
        <v/>
      </c>
      <c r="U2222" s="299"/>
      <c r="V2222" s="300" t="e">
        <f>IF(C2222="",NA(),MATCH($B2222&amp;$C2222,'Smelter Look-up'!$J:$J,0))</f>
        <v>#N/A</v>
      </c>
      <c r="W2222" s="301"/>
      <c r="X2222" s="301">
        <f t="shared" ca="1" si="106"/>
        <v>0</v>
      </c>
      <c r="Y2222" s="301"/>
      <c r="Z2222" s="301"/>
      <c r="AB2222" s="303" t="str">
        <f t="shared" si="107"/>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5"/>
        <v/>
      </c>
      <c r="T2223" s="264" t="str">
        <f ca="1">IF(B2223="","",IF(ISERROR(MATCH($J2223,SorP!$B$1:$B$6230,0)),"",INDIRECT("'SorP'!$A$"&amp;MATCH($J2223,SorP!$B$1:$B$6230,0))))</f>
        <v/>
      </c>
      <c r="U2223" s="299"/>
      <c r="V2223" s="300" t="e">
        <f>IF(C2223="",NA(),MATCH($B2223&amp;$C2223,'Smelter Look-up'!$J:$J,0))</f>
        <v>#N/A</v>
      </c>
      <c r="W2223" s="301"/>
      <c r="X2223" s="301">
        <f t="shared" ca="1" si="106"/>
        <v>0</v>
      </c>
      <c r="Y2223" s="301"/>
      <c r="Z2223" s="301"/>
      <c r="AB2223" s="303" t="str">
        <f t="shared" si="107"/>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5"/>
        <v/>
      </c>
      <c r="T2224" s="264" t="str">
        <f ca="1">IF(B2224="","",IF(ISERROR(MATCH($J2224,SorP!$B$1:$B$6230,0)),"",INDIRECT("'SorP'!$A$"&amp;MATCH($J2224,SorP!$B$1:$B$6230,0))))</f>
        <v/>
      </c>
      <c r="U2224" s="299"/>
      <c r="V2224" s="300" t="e">
        <f>IF(C2224="",NA(),MATCH($B2224&amp;$C2224,'Smelter Look-up'!$J:$J,0))</f>
        <v>#N/A</v>
      </c>
      <c r="W2224" s="301"/>
      <c r="X2224" s="301">
        <f t="shared" ca="1" si="106"/>
        <v>0</v>
      </c>
      <c r="Y2224" s="301"/>
      <c r="Z2224" s="301"/>
      <c r="AB2224" s="303" t="str">
        <f t="shared" si="107"/>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5"/>
        <v/>
      </c>
      <c r="T2225" s="264" t="str">
        <f ca="1">IF(B2225="","",IF(ISERROR(MATCH($J2225,SorP!$B$1:$B$6230,0)),"",INDIRECT("'SorP'!$A$"&amp;MATCH($J2225,SorP!$B$1:$B$6230,0))))</f>
        <v/>
      </c>
      <c r="U2225" s="299"/>
      <c r="V2225" s="300" t="e">
        <f>IF(C2225="",NA(),MATCH($B2225&amp;$C2225,'Smelter Look-up'!$J:$J,0))</f>
        <v>#N/A</v>
      </c>
      <c r="W2225" s="301"/>
      <c r="X2225" s="301">
        <f t="shared" ca="1" si="106"/>
        <v>0</v>
      </c>
      <c r="Y2225" s="301"/>
      <c r="Z2225" s="301"/>
      <c r="AB2225" s="303" t="str">
        <f t="shared" si="107"/>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5"/>
        <v/>
      </c>
      <c r="T2226" s="264" t="str">
        <f ca="1">IF(B2226="","",IF(ISERROR(MATCH($J2226,SorP!$B$1:$B$6230,0)),"",INDIRECT("'SorP'!$A$"&amp;MATCH($J2226,SorP!$B$1:$B$6230,0))))</f>
        <v/>
      </c>
      <c r="U2226" s="299"/>
      <c r="V2226" s="300" t="e">
        <f>IF(C2226="",NA(),MATCH($B2226&amp;$C2226,'Smelter Look-up'!$J:$J,0))</f>
        <v>#N/A</v>
      </c>
      <c r="W2226" s="301"/>
      <c r="X2226" s="301">
        <f t="shared" ca="1" si="106"/>
        <v>0</v>
      </c>
      <c r="Y2226" s="301"/>
      <c r="Z2226" s="301"/>
      <c r="AB2226" s="303" t="str">
        <f t="shared" si="107"/>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5"/>
        <v/>
      </c>
      <c r="T2227" s="264" t="str">
        <f ca="1">IF(B2227="","",IF(ISERROR(MATCH($J2227,SorP!$B$1:$B$6230,0)),"",INDIRECT("'SorP'!$A$"&amp;MATCH($J2227,SorP!$B$1:$B$6230,0))))</f>
        <v/>
      </c>
      <c r="U2227" s="299"/>
      <c r="V2227" s="300" t="e">
        <f>IF(C2227="",NA(),MATCH($B2227&amp;$C2227,'Smelter Look-up'!$J:$J,0))</f>
        <v>#N/A</v>
      </c>
      <c r="W2227" s="301"/>
      <c r="X2227" s="301">
        <f t="shared" ca="1" si="106"/>
        <v>0</v>
      </c>
      <c r="Y2227" s="301"/>
      <c r="Z2227" s="301"/>
      <c r="AB2227" s="303" t="str">
        <f t="shared" si="107"/>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5"/>
        <v/>
      </c>
      <c r="T2228" s="264" t="str">
        <f ca="1">IF(B2228="","",IF(ISERROR(MATCH($J2228,SorP!$B$1:$B$6230,0)),"",INDIRECT("'SorP'!$A$"&amp;MATCH($J2228,SorP!$B$1:$B$6230,0))))</f>
        <v/>
      </c>
      <c r="U2228" s="299"/>
      <c r="V2228" s="300" t="e">
        <f>IF(C2228="",NA(),MATCH($B2228&amp;$C2228,'Smelter Look-up'!$J:$J,0))</f>
        <v>#N/A</v>
      </c>
      <c r="W2228" s="301"/>
      <c r="X2228" s="301">
        <f t="shared" ca="1" si="106"/>
        <v>0</v>
      </c>
      <c r="Y2228" s="301"/>
      <c r="Z2228" s="301"/>
      <c r="AB2228" s="303" t="str">
        <f t="shared" si="107"/>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5"/>
        <v/>
      </c>
      <c r="T2229" s="264" t="str">
        <f ca="1">IF(B2229="","",IF(ISERROR(MATCH($J2229,SorP!$B$1:$B$6230,0)),"",INDIRECT("'SorP'!$A$"&amp;MATCH($J2229,SorP!$B$1:$B$6230,0))))</f>
        <v/>
      </c>
      <c r="U2229" s="299"/>
      <c r="V2229" s="300" t="e">
        <f>IF(C2229="",NA(),MATCH($B2229&amp;$C2229,'Smelter Look-up'!$J:$J,0))</f>
        <v>#N/A</v>
      </c>
      <c r="W2229" s="301"/>
      <c r="X2229" s="301">
        <f t="shared" ca="1" si="106"/>
        <v>0</v>
      </c>
      <c r="Y2229" s="301"/>
      <c r="Z2229" s="301"/>
      <c r="AB2229" s="303" t="str">
        <f t="shared" si="107"/>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5"/>
        <v/>
      </c>
      <c r="T2230" s="264" t="str">
        <f ca="1">IF(B2230="","",IF(ISERROR(MATCH($J2230,SorP!$B$1:$B$6230,0)),"",INDIRECT("'SorP'!$A$"&amp;MATCH($J2230,SorP!$B$1:$B$6230,0))))</f>
        <v/>
      </c>
      <c r="U2230" s="299"/>
      <c r="V2230" s="300" t="e">
        <f>IF(C2230="",NA(),MATCH($B2230&amp;$C2230,'Smelter Look-up'!$J:$J,0))</f>
        <v>#N/A</v>
      </c>
      <c r="W2230" s="301"/>
      <c r="X2230" s="301">
        <f t="shared" ca="1" si="106"/>
        <v>0</v>
      </c>
      <c r="Y2230" s="301"/>
      <c r="Z2230" s="301"/>
      <c r="AB2230" s="303" t="str">
        <f t="shared" si="107"/>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5"/>
        <v/>
      </c>
      <c r="T2231" s="264" t="str">
        <f ca="1">IF(B2231="","",IF(ISERROR(MATCH($J2231,SorP!$B$1:$B$6230,0)),"",INDIRECT("'SorP'!$A$"&amp;MATCH($J2231,SorP!$B$1:$B$6230,0))))</f>
        <v/>
      </c>
      <c r="U2231" s="299"/>
      <c r="V2231" s="300" t="e">
        <f>IF(C2231="",NA(),MATCH($B2231&amp;$C2231,'Smelter Look-up'!$J:$J,0))</f>
        <v>#N/A</v>
      </c>
      <c r="W2231" s="301"/>
      <c r="X2231" s="301">
        <f t="shared" ca="1" si="106"/>
        <v>0</v>
      </c>
      <c r="Y2231" s="301"/>
      <c r="Z2231" s="301"/>
      <c r="AB2231" s="303" t="str">
        <f t="shared" si="107"/>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5"/>
        <v/>
      </c>
      <c r="T2232" s="264" t="str">
        <f ca="1">IF(B2232="","",IF(ISERROR(MATCH($J2232,SorP!$B$1:$B$6230,0)),"",INDIRECT("'SorP'!$A$"&amp;MATCH($J2232,SorP!$B$1:$B$6230,0))))</f>
        <v/>
      </c>
      <c r="U2232" s="299"/>
      <c r="V2232" s="300" t="e">
        <f>IF(C2232="",NA(),MATCH($B2232&amp;$C2232,'Smelter Look-up'!$J:$J,0))</f>
        <v>#N/A</v>
      </c>
      <c r="W2232" s="301"/>
      <c r="X2232" s="301">
        <f t="shared" ca="1" si="106"/>
        <v>0</v>
      </c>
      <c r="Y2232" s="301"/>
      <c r="Z2232" s="301"/>
      <c r="AB2232" s="303" t="str">
        <f t="shared" si="107"/>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5"/>
        <v/>
      </c>
      <c r="T2233" s="264" t="str">
        <f ca="1">IF(B2233="","",IF(ISERROR(MATCH($J2233,SorP!$B$1:$B$6230,0)),"",INDIRECT("'SorP'!$A$"&amp;MATCH($J2233,SorP!$B$1:$B$6230,0))))</f>
        <v/>
      </c>
      <c r="U2233" s="299"/>
      <c r="V2233" s="300" t="e">
        <f>IF(C2233="",NA(),MATCH($B2233&amp;$C2233,'Smelter Look-up'!$J:$J,0))</f>
        <v>#N/A</v>
      </c>
      <c r="W2233" s="301"/>
      <c r="X2233" s="301">
        <f t="shared" ca="1" si="106"/>
        <v>0</v>
      </c>
      <c r="Y2233" s="301"/>
      <c r="Z2233" s="301"/>
      <c r="AB2233" s="303" t="str">
        <f t="shared" si="107"/>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5"/>
        <v/>
      </c>
      <c r="T2234" s="264" t="str">
        <f ca="1">IF(B2234="","",IF(ISERROR(MATCH($J2234,SorP!$B$1:$B$6230,0)),"",INDIRECT("'SorP'!$A$"&amp;MATCH($J2234,SorP!$B$1:$B$6230,0))))</f>
        <v/>
      </c>
      <c r="U2234" s="299"/>
      <c r="V2234" s="300" t="e">
        <f>IF(C2234="",NA(),MATCH($B2234&amp;$C2234,'Smelter Look-up'!$J:$J,0))</f>
        <v>#N/A</v>
      </c>
      <c r="W2234" s="301"/>
      <c r="X2234" s="301">
        <f t="shared" ca="1" si="106"/>
        <v>0</v>
      </c>
      <c r="Y2234" s="301"/>
      <c r="Z2234" s="301"/>
      <c r="AB2234" s="303" t="str">
        <f t="shared" si="107"/>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5"/>
        <v/>
      </c>
      <c r="T2235" s="264" t="str">
        <f ca="1">IF(B2235="","",IF(ISERROR(MATCH($J2235,SorP!$B$1:$B$6230,0)),"",INDIRECT("'SorP'!$A$"&amp;MATCH($J2235,SorP!$B$1:$B$6230,0))))</f>
        <v/>
      </c>
      <c r="U2235" s="299"/>
      <c r="V2235" s="300" t="e">
        <f>IF(C2235="",NA(),MATCH($B2235&amp;$C2235,'Smelter Look-up'!$J:$J,0))</f>
        <v>#N/A</v>
      </c>
      <c r="W2235" s="301"/>
      <c r="X2235" s="301">
        <f t="shared" ca="1" si="106"/>
        <v>0</v>
      </c>
      <c r="Y2235" s="301"/>
      <c r="Z2235" s="301"/>
      <c r="AB2235" s="303" t="str">
        <f t="shared" si="107"/>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5"/>
        <v/>
      </c>
      <c r="T2236" s="264" t="str">
        <f ca="1">IF(B2236="","",IF(ISERROR(MATCH($J2236,SorP!$B$1:$B$6230,0)),"",INDIRECT("'SorP'!$A$"&amp;MATCH($J2236,SorP!$B$1:$B$6230,0))))</f>
        <v/>
      </c>
      <c r="U2236" s="299"/>
      <c r="V2236" s="300" t="e">
        <f>IF(C2236="",NA(),MATCH($B2236&amp;$C2236,'Smelter Look-up'!$J:$J,0))</f>
        <v>#N/A</v>
      </c>
      <c r="W2236" s="301"/>
      <c r="X2236" s="301">
        <f t="shared" ca="1" si="106"/>
        <v>0</v>
      </c>
      <c r="Y2236" s="301"/>
      <c r="Z2236" s="301"/>
      <c r="AB2236" s="303" t="str">
        <f t="shared" si="107"/>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5"/>
        <v/>
      </c>
      <c r="T2237" s="264" t="str">
        <f ca="1">IF(B2237="","",IF(ISERROR(MATCH($J2237,SorP!$B$1:$B$6230,0)),"",INDIRECT("'SorP'!$A$"&amp;MATCH($J2237,SorP!$B$1:$B$6230,0))))</f>
        <v/>
      </c>
      <c r="U2237" s="299"/>
      <c r="V2237" s="300" t="e">
        <f>IF(C2237="",NA(),MATCH($B2237&amp;$C2237,'Smelter Look-up'!$J:$J,0))</f>
        <v>#N/A</v>
      </c>
      <c r="W2237" s="301"/>
      <c r="X2237" s="301">
        <f t="shared" ca="1" si="106"/>
        <v>0</v>
      </c>
      <c r="Y2237" s="301"/>
      <c r="Z2237" s="301"/>
      <c r="AB2237" s="303" t="str">
        <f t="shared" si="107"/>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5"/>
        <v/>
      </c>
      <c r="T2238" s="264" t="str">
        <f ca="1">IF(B2238="","",IF(ISERROR(MATCH($J2238,SorP!$B$1:$B$6230,0)),"",INDIRECT("'SorP'!$A$"&amp;MATCH($J2238,SorP!$B$1:$B$6230,0))))</f>
        <v/>
      </c>
      <c r="U2238" s="299"/>
      <c r="V2238" s="300" t="e">
        <f>IF(C2238="",NA(),MATCH($B2238&amp;$C2238,'Smelter Look-up'!$J:$J,0))</f>
        <v>#N/A</v>
      </c>
      <c r="W2238" s="301"/>
      <c r="X2238" s="301">
        <f t="shared" ca="1" si="106"/>
        <v>0</v>
      </c>
      <c r="Y2238" s="301"/>
      <c r="Z2238" s="301"/>
      <c r="AB2238" s="303" t="str">
        <f t="shared" si="107"/>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5"/>
        <v/>
      </c>
      <c r="T2239" s="264" t="str">
        <f ca="1">IF(B2239="","",IF(ISERROR(MATCH($J2239,SorP!$B$1:$B$6230,0)),"",INDIRECT("'SorP'!$A$"&amp;MATCH($J2239,SorP!$B$1:$B$6230,0))))</f>
        <v/>
      </c>
      <c r="U2239" s="299"/>
      <c r="V2239" s="300" t="e">
        <f>IF(C2239="",NA(),MATCH($B2239&amp;$C2239,'Smelter Look-up'!$J:$J,0))</f>
        <v>#N/A</v>
      </c>
      <c r="W2239" s="301"/>
      <c r="X2239" s="301">
        <f t="shared" ca="1" si="106"/>
        <v>0</v>
      </c>
      <c r="Y2239" s="301"/>
      <c r="Z2239" s="301"/>
      <c r="AB2239" s="303" t="str">
        <f t="shared" si="107"/>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5"/>
        <v/>
      </c>
      <c r="T2240" s="264" t="str">
        <f ca="1">IF(B2240="","",IF(ISERROR(MATCH($J2240,SorP!$B$1:$B$6230,0)),"",INDIRECT("'SorP'!$A$"&amp;MATCH($J2240,SorP!$B$1:$B$6230,0))))</f>
        <v/>
      </c>
      <c r="U2240" s="299"/>
      <c r="V2240" s="300" t="e">
        <f>IF(C2240="",NA(),MATCH($B2240&amp;$C2240,'Smelter Look-up'!$J:$J,0))</f>
        <v>#N/A</v>
      </c>
      <c r="W2240" s="301"/>
      <c r="X2240" s="301">
        <f t="shared" ca="1" si="106"/>
        <v>0</v>
      </c>
      <c r="Y2240" s="301"/>
      <c r="Z2240" s="301"/>
      <c r="AB2240" s="303" t="str">
        <f t="shared" si="107"/>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5"/>
        <v/>
      </c>
      <c r="T2241" s="264" t="str">
        <f ca="1">IF(B2241="","",IF(ISERROR(MATCH($J2241,SorP!$B$1:$B$6230,0)),"",INDIRECT("'SorP'!$A$"&amp;MATCH($J2241,SorP!$B$1:$B$6230,0))))</f>
        <v/>
      </c>
      <c r="U2241" s="299"/>
      <c r="V2241" s="300" t="e">
        <f>IF(C2241="",NA(),MATCH($B2241&amp;$C2241,'Smelter Look-up'!$J:$J,0))</f>
        <v>#N/A</v>
      </c>
      <c r="W2241" s="301"/>
      <c r="X2241" s="301">
        <f t="shared" ca="1" si="106"/>
        <v>0</v>
      </c>
      <c r="Y2241" s="301"/>
      <c r="Z2241" s="301"/>
      <c r="AB2241" s="303" t="str">
        <f t="shared" si="107"/>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5"/>
        <v/>
      </c>
      <c r="T2242" s="264" t="str">
        <f ca="1">IF(B2242="","",IF(ISERROR(MATCH($J2242,SorP!$B$1:$B$6230,0)),"",INDIRECT("'SorP'!$A$"&amp;MATCH($J2242,SorP!$B$1:$B$6230,0))))</f>
        <v/>
      </c>
      <c r="U2242" s="299"/>
      <c r="V2242" s="300" t="e">
        <f>IF(C2242="",NA(),MATCH($B2242&amp;$C2242,'Smelter Look-up'!$J:$J,0))</f>
        <v>#N/A</v>
      </c>
      <c r="W2242" s="301"/>
      <c r="X2242" s="301">
        <f t="shared" ca="1" si="106"/>
        <v>0</v>
      </c>
      <c r="Y2242" s="301"/>
      <c r="Z2242" s="301"/>
      <c r="AB2242" s="303" t="str">
        <f t="shared" si="107"/>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5"/>
        <v/>
      </c>
      <c r="T2243" s="264" t="str">
        <f ca="1">IF(B2243="","",IF(ISERROR(MATCH($J2243,SorP!$B$1:$B$6230,0)),"",INDIRECT("'SorP'!$A$"&amp;MATCH($J2243,SorP!$B$1:$B$6230,0))))</f>
        <v/>
      </c>
      <c r="U2243" s="299"/>
      <c r="V2243" s="300" t="e">
        <f>IF(C2243="",NA(),MATCH($B2243&amp;$C2243,'Smelter Look-up'!$J:$J,0))</f>
        <v>#N/A</v>
      </c>
      <c r="W2243" s="301"/>
      <c r="X2243" s="301">
        <f t="shared" ca="1" si="106"/>
        <v>0</v>
      </c>
      <c r="Y2243" s="301"/>
      <c r="Z2243" s="301"/>
      <c r="AB2243" s="303" t="str">
        <f t="shared" si="107"/>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5"/>
        <v/>
      </c>
      <c r="T2244" s="264" t="str">
        <f ca="1">IF(B2244="","",IF(ISERROR(MATCH($J2244,SorP!$B$1:$B$6230,0)),"",INDIRECT("'SorP'!$A$"&amp;MATCH($J2244,SorP!$B$1:$B$6230,0))))</f>
        <v/>
      </c>
      <c r="U2244" s="299"/>
      <c r="V2244" s="300" t="e">
        <f>IF(C2244="",NA(),MATCH($B2244&amp;$C2244,'Smelter Look-up'!$J:$J,0))</f>
        <v>#N/A</v>
      </c>
      <c r="W2244" s="301"/>
      <c r="X2244" s="301">
        <f t="shared" ca="1" si="106"/>
        <v>0</v>
      </c>
      <c r="Y2244" s="301"/>
      <c r="Z2244" s="301"/>
      <c r="AB2244" s="303" t="str">
        <f t="shared" si="107"/>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5"/>
        <v/>
      </c>
      <c r="T2245" s="264" t="str">
        <f ca="1">IF(B2245="","",IF(ISERROR(MATCH($J2245,SorP!$B$1:$B$6230,0)),"",INDIRECT("'SorP'!$A$"&amp;MATCH($J2245,SorP!$B$1:$B$6230,0))))</f>
        <v/>
      </c>
      <c r="U2245" s="299"/>
      <c r="V2245" s="300" t="e">
        <f>IF(C2245="",NA(),MATCH($B2245&amp;$C2245,'Smelter Look-up'!$J:$J,0))</f>
        <v>#N/A</v>
      </c>
      <c r="W2245" s="301"/>
      <c r="X2245" s="301">
        <f t="shared" ca="1" si="106"/>
        <v>0</v>
      </c>
      <c r="Y2245" s="301"/>
      <c r="Z2245" s="301"/>
      <c r="AB2245" s="303" t="str">
        <f t="shared" si="107"/>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8">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9">IF(AND(C2246="Smelter not listed",OR(LEN(D2246)=0,LEN(E2246)=0)),1,0)</f>
        <v>0</v>
      </c>
      <c r="Y2246" s="301"/>
      <c r="Z2246" s="301"/>
      <c r="AB2246" s="303" t="str">
        <f t="shared" ref="AB2246:AB2309" si="110">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8"/>
        <v/>
      </c>
      <c r="T2247" s="264" t="str">
        <f ca="1">IF(B2247="","",IF(ISERROR(MATCH($J2247,SorP!$B$1:$B$6230,0)),"",INDIRECT("'SorP'!$A$"&amp;MATCH($J2247,SorP!$B$1:$B$6230,0))))</f>
        <v/>
      </c>
      <c r="U2247" s="299"/>
      <c r="V2247" s="300" t="e">
        <f>IF(C2247="",NA(),MATCH($B2247&amp;$C2247,'Smelter Look-up'!$J:$J,0))</f>
        <v>#N/A</v>
      </c>
      <c r="W2247" s="301"/>
      <c r="X2247" s="301">
        <f t="shared" ca="1" si="109"/>
        <v>0</v>
      </c>
      <c r="Y2247" s="301"/>
      <c r="Z2247" s="301"/>
      <c r="AB2247" s="303" t="str">
        <f t="shared" si="110"/>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8"/>
        <v/>
      </c>
      <c r="T2248" s="264" t="str">
        <f ca="1">IF(B2248="","",IF(ISERROR(MATCH($J2248,SorP!$B$1:$B$6230,0)),"",INDIRECT("'SorP'!$A$"&amp;MATCH($J2248,SorP!$B$1:$B$6230,0))))</f>
        <v/>
      </c>
      <c r="U2248" s="299"/>
      <c r="V2248" s="300" t="e">
        <f>IF(C2248="",NA(),MATCH($B2248&amp;$C2248,'Smelter Look-up'!$J:$J,0))</f>
        <v>#N/A</v>
      </c>
      <c r="W2248" s="301"/>
      <c r="X2248" s="301">
        <f t="shared" ca="1" si="109"/>
        <v>0</v>
      </c>
      <c r="Y2248" s="301"/>
      <c r="Z2248" s="301"/>
      <c r="AB2248" s="303" t="str">
        <f t="shared" si="110"/>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8"/>
        <v/>
      </c>
      <c r="T2249" s="264" t="str">
        <f ca="1">IF(B2249="","",IF(ISERROR(MATCH($J2249,SorP!$B$1:$B$6230,0)),"",INDIRECT("'SorP'!$A$"&amp;MATCH($J2249,SorP!$B$1:$B$6230,0))))</f>
        <v/>
      </c>
      <c r="U2249" s="299"/>
      <c r="V2249" s="300" t="e">
        <f>IF(C2249="",NA(),MATCH($B2249&amp;$C2249,'Smelter Look-up'!$J:$J,0))</f>
        <v>#N/A</v>
      </c>
      <c r="W2249" s="301"/>
      <c r="X2249" s="301">
        <f t="shared" ca="1" si="109"/>
        <v>0</v>
      </c>
      <c r="Y2249" s="301"/>
      <c r="Z2249" s="301"/>
      <c r="AB2249" s="303" t="str">
        <f t="shared" si="110"/>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8"/>
        <v/>
      </c>
      <c r="T2250" s="264" t="str">
        <f ca="1">IF(B2250="","",IF(ISERROR(MATCH($J2250,SorP!$B$1:$B$6230,0)),"",INDIRECT("'SorP'!$A$"&amp;MATCH($J2250,SorP!$B$1:$B$6230,0))))</f>
        <v/>
      </c>
      <c r="U2250" s="299"/>
      <c r="V2250" s="300" t="e">
        <f>IF(C2250="",NA(),MATCH($B2250&amp;$C2250,'Smelter Look-up'!$J:$J,0))</f>
        <v>#N/A</v>
      </c>
      <c r="W2250" s="301"/>
      <c r="X2250" s="301">
        <f t="shared" ca="1" si="109"/>
        <v>0</v>
      </c>
      <c r="Y2250" s="301"/>
      <c r="Z2250" s="301"/>
      <c r="AB2250" s="303" t="str">
        <f t="shared" si="110"/>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8"/>
        <v/>
      </c>
      <c r="T2251" s="264" t="str">
        <f ca="1">IF(B2251="","",IF(ISERROR(MATCH($J2251,SorP!$B$1:$B$6230,0)),"",INDIRECT("'SorP'!$A$"&amp;MATCH($J2251,SorP!$B$1:$B$6230,0))))</f>
        <v/>
      </c>
      <c r="U2251" s="299"/>
      <c r="V2251" s="300" t="e">
        <f>IF(C2251="",NA(),MATCH($B2251&amp;$C2251,'Smelter Look-up'!$J:$J,0))</f>
        <v>#N/A</v>
      </c>
      <c r="W2251" s="301"/>
      <c r="X2251" s="301">
        <f t="shared" ca="1" si="109"/>
        <v>0</v>
      </c>
      <c r="Y2251" s="301"/>
      <c r="Z2251" s="301"/>
      <c r="AB2251" s="303" t="str">
        <f t="shared" si="110"/>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8"/>
        <v/>
      </c>
      <c r="T2252" s="264" t="str">
        <f ca="1">IF(B2252="","",IF(ISERROR(MATCH($J2252,SorP!$B$1:$B$6230,0)),"",INDIRECT("'SorP'!$A$"&amp;MATCH($J2252,SorP!$B$1:$B$6230,0))))</f>
        <v/>
      </c>
      <c r="U2252" s="299"/>
      <c r="V2252" s="300" t="e">
        <f>IF(C2252="",NA(),MATCH($B2252&amp;$C2252,'Smelter Look-up'!$J:$J,0))</f>
        <v>#N/A</v>
      </c>
      <c r="W2252" s="301"/>
      <c r="X2252" s="301">
        <f t="shared" ca="1" si="109"/>
        <v>0</v>
      </c>
      <c r="Y2252" s="301"/>
      <c r="Z2252" s="301"/>
      <c r="AB2252" s="303" t="str">
        <f t="shared" si="110"/>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8"/>
        <v/>
      </c>
      <c r="T2253" s="264" t="str">
        <f ca="1">IF(B2253="","",IF(ISERROR(MATCH($J2253,SorP!$B$1:$B$6230,0)),"",INDIRECT("'SorP'!$A$"&amp;MATCH($J2253,SorP!$B$1:$B$6230,0))))</f>
        <v/>
      </c>
      <c r="U2253" s="299"/>
      <c r="V2253" s="300" t="e">
        <f>IF(C2253="",NA(),MATCH($B2253&amp;$C2253,'Smelter Look-up'!$J:$J,0))</f>
        <v>#N/A</v>
      </c>
      <c r="W2253" s="301"/>
      <c r="X2253" s="301">
        <f t="shared" ca="1" si="109"/>
        <v>0</v>
      </c>
      <c r="Y2253" s="301"/>
      <c r="Z2253" s="301"/>
      <c r="AB2253" s="303" t="str">
        <f t="shared" si="110"/>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8"/>
        <v/>
      </c>
      <c r="T2254" s="264" t="str">
        <f ca="1">IF(B2254="","",IF(ISERROR(MATCH($J2254,SorP!$B$1:$B$6230,0)),"",INDIRECT("'SorP'!$A$"&amp;MATCH($J2254,SorP!$B$1:$B$6230,0))))</f>
        <v/>
      </c>
      <c r="U2254" s="299"/>
      <c r="V2254" s="300" t="e">
        <f>IF(C2254="",NA(),MATCH($B2254&amp;$C2254,'Smelter Look-up'!$J:$J,0))</f>
        <v>#N/A</v>
      </c>
      <c r="W2254" s="301"/>
      <c r="X2254" s="301">
        <f t="shared" ca="1" si="109"/>
        <v>0</v>
      </c>
      <c r="Y2254" s="301"/>
      <c r="Z2254" s="301"/>
      <c r="AB2254" s="303" t="str">
        <f t="shared" si="110"/>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8"/>
        <v/>
      </c>
      <c r="T2255" s="264" t="str">
        <f ca="1">IF(B2255="","",IF(ISERROR(MATCH($J2255,SorP!$B$1:$B$6230,0)),"",INDIRECT("'SorP'!$A$"&amp;MATCH($J2255,SorP!$B$1:$B$6230,0))))</f>
        <v/>
      </c>
      <c r="U2255" s="299"/>
      <c r="V2255" s="300" t="e">
        <f>IF(C2255="",NA(),MATCH($B2255&amp;$C2255,'Smelter Look-up'!$J:$J,0))</f>
        <v>#N/A</v>
      </c>
      <c r="W2255" s="301"/>
      <c r="X2255" s="301">
        <f t="shared" ca="1" si="109"/>
        <v>0</v>
      </c>
      <c r="Y2255" s="301"/>
      <c r="Z2255" s="301"/>
      <c r="AB2255" s="303" t="str">
        <f t="shared" si="110"/>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8"/>
        <v/>
      </c>
      <c r="T2256" s="264" t="str">
        <f ca="1">IF(B2256="","",IF(ISERROR(MATCH($J2256,SorP!$B$1:$B$6230,0)),"",INDIRECT("'SorP'!$A$"&amp;MATCH($J2256,SorP!$B$1:$B$6230,0))))</f>
        <v/>
      </c>
      <c r="U2256" s="299"/>
      <c r="V2256" s="300" t="e">
        <f>IF(C2256="",NA(),MATCH($B2256&amp;$C2256,'Smelter Look-up'!$J:$J,0))</f>
        <v>#N/A</v>
      </c>
      <c r="W2256" s="301"/>
      <c r="X2256" s="301">
        <f t="shared" ca="1" si="109"/>
        <v>0</v>
      </c>
      <c r="Y2256" s="301"/>
      <c r="Z2256" s="301"/>
      <c r="AB2256" s="303" t="str">
        <f t="shared" si="110"/>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8"/>
        <v/>
      </c>
      <c r="T2257" s="264" t="str">
        <f ca="1">IF(B2257="","",IF(ISERROR(MATCH($J2257,SorP!$B$1:$B$6230,0)),"",INDIRECT("'SorP'!$A$"&amp;MATCH($J2257,SorP!$B$1:$B$6230,0))))</f>
        <v/>
      </c>
      <c r="U2257" s="299"/>
      <c r="V2257" s="300" t="e">
        <f>IF(C2257="",NA(),MATCH($B2257&amp;$C2257,'Smelter Look-up'!$J:$J,0))</f>
        <v>#N/A</v>
      </c>
      <c r="W2257" s="301"/>
      <c r="X2257" s="301">
        <f t="shared" ca="1" si="109"/>
        <v>0</v>
      </c>
      <c r="Y2257" s="301"/>
      <c r="Z2257" s="301"/>
      <c r="AB2257" s="303" t="str">
        <f t="shared" si="110"/>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8"/>
        <v/>
      </c>
      <c r="T2258" s="264" t="str">
        <f ca="1">IF(B2258="","",IF(ISERROR(MATCH($J2258,SorP!$B$1:$B$6230,0)),"",INDIRECT("'SorP'!$A$"&amp;MATCH($J2258,SorP!$B$1:$B$6230,0))))</f>
        <v/>
      </c>
      <c r="U2258" s="299"/>
      <c r="V2258" s="300" t="e">
        <f>IF(C2258="",NA(),MATCH($B2258&amp;$C2258,'Smelter Look-up'!$J:$J,0))</f>
        <v>#N/A</v>
      </c>
      <c r="W2258" s="301"/>
      <c r="X2258" s="301">
        <f t="shared" ca="1" si="109"/>
        <v>0</v>
      </c>
      <c r="Y2258" s="301"/>
      <c r="Z2258" s="301"/>
      <c r="AB2258" s="303" t="str">
        <f t="shared" si="110"/>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8"/>
        <v/>
      </c>
      <c r="T2259" s="264" t="str">
        <f ca="1">IF(B2259="","",IF(ISERROR(MATCH($J2259,SorP!$B$1:$B$6230,0)),"",INDIRECT("'SorP'!$A$"&amp;MATCH($J2259,SorP!$B$1:$B$6230,0))))</f>
        <v/>
      </c>
      <c r="U2259" s="299"/>
      <c r="V2259" s="300" t="e">
        <f>IF(C2259="",NA(),MATCH($B2259&amp;$C2259,'Smelter Look-up'!$J:$J,0))</f>
        <v>#N/A</v>
      </c>
      <c r="W2259" s="301"/>
      <c r="X2259" s="301">
        <f t="shared" ca="1" si="109"/>
        <v>0</v>
      </c>
      <c r="Y2259" s="301"/>
      <c r="Z2259" s="301"/>
      <c r="AB2259" s="303" t="str">
        <f t="shared" si="110"/>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8"/>
        <v/>
      </c>
      <c r="T2260" s="264" t="str">
        <f ca="1">IF(B2260="","",IF(ISERROR(MATCH($J2260,SorP!$B$1:$B$6230,0)),"",INDIRECT("'SorP'!$A$"&amp;MATCH($J2260,SorP!$B$1:$B$6230,0))))</f>
        <v/>
      </c>
      <c r="U2260" s="299"/>
      <c r="V2260" s="300" t="e">
        <f>IF(C2260="",NA(),MATCH($B2260&amp;$C2260,'Smelter Look-up'!$J:$J,0))</f>
        <v>#N/A</v>
      </c>
      <c r="W2260" s="301"/>
      <c r="X2260" s="301">
        <f t="shared" ca="1" si="109"/>
        <v>0</v>
      </c>
      <c r="Y2260" s="301"/>
      <c r="Z2260" s="301"/>
      <c r="AB2260" s="303" t="str">
        <f t="shared" si="110"/>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8"/>
        <v/>
      </c>
      <c r="T2261" s="264" t="str">
        <f ca="1">IF(B2261="","",IF(ISERROR(MATCH($J2261,SorP!$B$1:$B$6230,0)),"",INDIRECT("'SorP'!$A$"&amp;MATCH($J2261,SorP!$B$1:$B$6230,0))))</f>
        <v/>
      </c>
      <c r="U2261" s="299"/>
      <c r="V2261" s="300" t="e">
        <f>IF(C2261="",NA(),MATCH($B2261&amp;$C2261,'Smelter Look-up'!$J:$J,0))</f>
        <v>#N/A</v>
      </c>
      <c r="W2261" s="301"/>
      <c r="X2261" s="301">
        <f t="shared" ca="1" si="109"/>
        <v>0</v>
      </c>
      <c r="Y2261" s="301"/>
      <c r="Z2261" s="301"/>
      <c r="AB2261" s="303" t="str">
        <f t="shared" si="110"/>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8"/>
        <v/>
      </c>
      <c r="T2262" s="264" t="str">
        <f ca="1">IF(B2262="","",IF(ISERROR(MATCH($J2262,SorP!$B$1:$B$6230,0)),"",INDIRECT("'SorP'!$A$"&amp;MATCH($J2262,SorP!$B$1:$B$6230,0))))</f>
        <v/>
      </c>
      <c r="U2262" s="299"/>
      <c r="V2262" s="300" t="e">
        <f>IF(C2262="",NA(),MATCH($B2262&amp;$C2262,'Smelter Look-up'!$J:$J,0))</f>
        <v>#N/A</v>
      </c>
      <c r="W2262" s="301"/>
      <c r="X2262" s="301">
        <f t="shared" ca="1" si="109"/>
        <v>0</v>
      </c>
      <c r="Y2262" s="301"/>
      <c r="Z2262" s="301"/>
      <c r="AB2262" s="303" t="str">
        <f t="shared" si="110"/>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8"/>
        <v/>
      </c>
      <c r="T2263" s="264" t="str">
        <f ca="1">IF(B2263="","",IF(ISERROR(MATCH($J2263,SorP!$B$1:$B$6230,0)),"",INDIRECT("'SorP'!$A$"&amp;MATCH($J2263,SorP!$B$1:$B$6230,0))))</f>
        <v/>
      </c>
      <c r="U2263" s="299"/>
      <c r="V2263" s="300" t="e">
        <f>IF(C2263="",NA(),MATCH($B2263&amp;$C2263,'Smelter Look-up'!$J:$J,0))</f>
        <v>#N/A</v>
      </c>
      <c r="W2263" s="301"/>
      <c r="X2263" s="301">
        <f t="shared" ca="1" si="109"/>
        <v>0</v>
      </c>
      <c r="Y2263" s="301"/>
      <c r="Z2263" s="301"/>
      <c r="AB2263" s="303" t="str">
        <f t="shared" si="110"/>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8"/>
        <v/>
      </c>
      <c r="T2264" s="264" t="str">
        <f ca="1">IF(B2264="","",IF(ISERROR(MATCH($J2264,SorP!$B$1:$B$6230,0)),"",INDIRECT("'SorP'!$A$"&amp;MATCH($J2264,SorP!$B$1:$B$6230,0))))</f>
        <v/>
      </c>
      <c r="U2264" s="299"/>
      <c r="V2264" s="300" t="e">
        <f>IF(C2264="",NA(),MATCH($B2264&amp;$C2264,'Smelter Look-up'!$J:$J,0))</f>
        <v>#N/A</v>
      </c>
      <c r="W2264" s="301"/>
      <c r="X2264" s="301">
        <f t="shared" ca="1" si="109"/>
        <v>0</v>
      </c>
      <c r="Y2264" s="301"/>
      <c r="Z2264" s="301"/>
      <c r="AB2264" s="303" t="str">
        <f t="shared" si="110"/>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8"/>
        <v/>
      </c>
      <c r="T2265" s="264" t="str">
        <f ca="1">IF(B2265="","",IF(ISERROR(MATCH($J2265,SorP!$B$1:$B$6230,0)),"",INDIRECT("'SorP'!$A$"&amp;MATCH($J2265,SorP!$B$1:$B$6230,0))))</f>
        <v/>
      </c>
      <c r="U2265" s="299"/>
      <c r="V2265" s="300" t="e">
        <f>IF(C2265="",NA(),MATCH($B2265&amp;$C2265,'Smelter Look-up'!$J:$J,0))</f>
        <v>#N/A</v>
      </c>
      <c r="W2265" s="301"/>
      <c r="X2265" s="301">
        <f t="shared" ca="1" si="109"/>
        <v>0</v>
      </c>
      <c r="Y2265" s="301"/>
      <c r="Z2265" s="301"/>
      <c r="AB2265" s="303" t="str">
        <f t="shared" si="110"/>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8"/>
        <v/>
      </c>
      <c r="T2266" s="264" t="str">
        <f ca="1">IF(B2266="","",IF(ISERROR(MATCH($J2266,SorP!$B$1:$B$6230,0)),"",INDIRECT("'SorP'!$A$"&amp;MATCH($J2266,SorP!$B$1:$B$6230,0))))</f>
        <v/>
      </c>
      <c r="U2266" s="299"/>
      <c r="V2266" s="300" t="e">
        <f>IF(C2266="",NA(),MATCH($B2266&amp;$C2266,'Smelter Look-up'!$J:$J,0))</f>
        <v>#N/A</v>
      </c>
      <c r="W2266" s="301"/>
      <c r="X2266" s="301">
        <f t="shared" ca="1" si="109"/>
        <v>0</v>
      </c>
      <c r="Y2266" s="301"/>
      <c r="Z2266" s="301"/>
      <c r="AB2266" s="303" t="str">
        <f t="shared" si="110"/>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8"/>
        <v/>
      </c>
      <c r="T2267" s="264" t="str">
        <f ca="1">IF(B2267="","",IF(ISERROR(MATCH($J2267,SorP!$B$1:$B$6230,0)),"",INDIRECT("'SorP'!$A$"&amp;MATCH($J2267,SorP!$B$1:$B$6230,0))))</f>
        <v/>
      </c>
      <c r="U2267" s="299"/>
      <c r="V2267" s="300" t="e">
        <f>IF(C2267="",NA(),MATCH($B2267&amp;$C2267,'Smelter Look-up'!$J:$J,0))</f>
        <v>#N/A</v>
      </c>
      <c r="W2267" s="301"/>
      <c r="X2267" s="301">
        <f t="shared" ca="1" si="109"/>
        <v>0</v>
      </c>
      <c r="Y2267" s="301"/>
      <c r="Z2267" s="301"/>
      <c r="AB2267" s="303" t="str">
        <f t="shared" si="110"/>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8"/>
        <v/>
      </c>
      <c r="T2268" s="264" t="str">
        <f ca="1">IF(B2268="","",IF(ISERROR(MATCH($J2268,SorP!$B$1:$B$6230,0)),"",INDIRECT("'SorP'!$A$"&amp;MATCH($J2268,SorP!$B$1:$B$6230,0))))</f>
        <v/>
      </c>
      <c r="U2268" s="299"/>
      <c r="V2268" s="300" t="e">
        <f>IF(C2268="",NA(),MATCH($B2268&amp;$C2268,'Smelter Look-up'!$J:$J,0))</f>
        <v>#N/A</v>
      </c>
      <c r="W2268" s="301"/>
      <c r="X2268" s="301">
        <f t="shared" ca="1" si="109"/>
        <v>0</v>
      </c>
      <c r="Y2268" s="301"/>
      <c r="Z2268" s="301"/>
      <c r="AB2268" s="303" t="str">
        <f t="shared" si="110"/>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8"/>
        <v/>
      </c>
      <c r="T2269" s="264" t="str">
        <f ca="1">IF(B2269="","",IF(ISERROR(MATCH($J2269,SorP!$B$1:$B$6230,0)),"",INDIRECT("'SorP'!$A$"&amp;MATCH($J2269,SorP!$B$1:$B$6230,0))))</f>
        <v/>
      </c>
      <c r="U2269" s="299"/>
      <c r="V2269" s="300" t="e">
        <f>IF(C2269="",NA(),MATCH($B2269&amp;$C2269,'Smelter Look-up'!$J:$J,0))</f>
        <v>#N/A</v>
      </c>
      <c r="W2269" s="301"/>
      <c r="X2269" s="301">
        <f t="shared" ca="1" si="109"/>
        <v>0</v>
      </c>
      <c r="Y2269" s="301"/>
      <c r="Z2269" s="301"/>
      <c r="AB2269" s="303" t="str">
        <f t="shared" si="110"/>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8"/>
        <v/>
      </c>
      <c r="T2270" s="264" t="str">
        <f ca="1">IF(B2270="","",IF(ISERROR(MATCH($J2270,SorP!$B$1:$B$6230,0)),"",INDIRECT("'SorP'!$A$"&amp;MATCH($J2270,SorP!$B$1:$B$6230,0))))</f>
        <v/>
      </c>
      <c r="U2270" s="299"/>
      <c r="V2270" s="300" t="e">
        <f>IF(C2270="",NA(),MATCH($B2270&amp;$C2270,'Smelter Look-up'!$J:$J,0))</f>
        <v>#N/A</v>
      </c>
      <c r="W2270" s="301"/>
      <c r="X2270" s="301">
        <f t="shared" ca="1" si="109"/>
        <v>0</v>
      </c>
      <c r="Y2270" s="301"/>
      <c r="Z2270" s="301"/>
      <c r="AB2270" s="303" t="str">
        <f t="shared" si="110"/>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8"/>
        <v/>
      </c>
      <c r="T2271" s="264" t="str">
        <f ca="1">IF(B2271="","",IF(ISERROR(MATCH($J2271,SorP!$B$1:$B$6230,0)),"",INDIRECT("'SorP'!$A$"&amp;MATCH($J2271,SorP!$B$1:$B$6230,0))))</f>
        <v/>
      </c>
      <c r="U2271" s="299"/>
      <c r="V2271" s="300" t="e">
        <f>IF(C2271="",NA(),MATCH($B2271&amp;$C2271,'Smelter Look-up'!$J:$J,0))</f>
        <v>#N/A</v>
      </c>
      <c r="W2271" s="301"/>
      <c r="X2271" s="301">
        <f t="shared" ca="1" si="109"/>
        <v>0</v>
      </c>
      <c r="Y2271" s="301"/>
      <c r="Z2271" s="301"/>
      <c r="AB2271" s="303" t="str">
        <f t="shared" si="110"/>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8"/>
        <v/>
      </c>
      <c r="T2272" s="264" t="str">
        <f ca="1">IF(B2272="","",IF(ISERROR(MATCH($J2272,SorP!$B$1:$B$6230,0)),"",INDIRECT("'SorP'!$A$"&amp;MATCH($J2272,SorP!$B$1:$B$6230,0))))</f>
        <v/>
      </c>
      <c r="U2272" s="299"/>
      <c r="V2272" s="300" t="e">
        <f>IF(C2272="",NA(),MATCH($B2272&amp;$C2272,'Smelter Look-up'!$J:$J,0))</f>
        <v>#N/A</v>
      </c>
      <c r="W2272" s="301"/>
      <c r="X2272" s="301">
        <f t="shared" ca="1" si="109"/>
        <v>0</v>
      </c>
      <c r="Y2272" s="301"/>
      <c r="Z2272" s="301"/>
      <c r="AB2272" s="303" t="str">
        <f t="shared" si="110"/>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8"/>
        <v/>
      </c>
      <c r="T2273" s="264" t="str">
        <f ca="1">IF(B2273="","",IF(ISERROR(MATCH($J2273,SorP!$B$1:$B$6230,0)),"",INDIRECT("'SorP'!$A$"&amp;MATCH($J2273,SorP!$B$1:$B$6230,0))))</f>
        <v/>
      </c>
      <c r="U2273" s="299"/>
      <c r="V2273" s="300" t="e">
        <f>IF(C2273="",NA(),MATCH($B2273&amp;$C2273,'Smelter Look-up'!$J:$J,0))</f>
        <v>#N/A</v>
      </c>
      <c r="W2273" s="301"/>
      <c r="X2273" s="301">
        <f t="shared" ca="1" si="109"/>
        <v>0</v>
      </c>
      <c r="Y2273" s="301"/>
      <c r="Z2273" s="301"/>
      <c r="AB2273" s="303" t="str">
        <f t="shared" si="110"/>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8"/>
        <v/>
      </c>
      <c r="T2274" s="264" t="str">
        <f ca="1">IF(B2274="","",IF(ISERROR(MATCH($J2274,SorP!$B$1:$B$6230,0)),"",INDIRECT("'SorP'!$A$"&amp;MATCH($J2274,SorP!$B$1:$B$6230,0))))</f>
        <v/>
      </c>
      <c r="U2274" s="299"/>
      <c r="V2274" s="300" t="e">
        <f>IF(C2274="",NA(),MATCH($B2274&amp;$C2274,'Smelter Look-up'!$J:$J,0))</f>
        <v>#N/A</v>
      </c>
      <c r="W2274" s="301"/>
      <c r="X2274" s="301">
        <f t="shared" ca="1" si="109"/>
        <v>0</v>
      </c>
      <c r="Y2274" s="301"/>
      <c r="Z2274" s="301"/>
      <c r="AB2274" s="303" t="str">
        <f t="shared" si="110"/>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8"/>
        <v/>
      </c>
      <c r="T2275" s="264" t="str">
        <f ca="1">IF(B2275="","",IF(ISERROR(MATCH($J2275,SorP!$B$1:$B$6230,0)),"",INDIRECT("'SorP'!$A$"&amp;MATCH($J2275,SorP!$B$1:$B$6230,0))))</f>
        <v/>
      </c>
      <c r="U2275" s="299"/>
      <c r="V2275" s="300" t="e">
        <f>IF(C2275="",NA(),MATCH($B2275&amp;$C2275,'Smelter Look-up'!$J:$J,0))</f>
        <v>#N/A</v>
      </c>
      <c r="W2275" s="301"/>
      <c r="X2275" s="301">
        <f t="shared" ca="1" si="109"/>
        <v>0</v>
      </c>
      <c r="Y2275" s="301"/>
      <c r="Z2275" s="301"/>
      <c r="AB2275" s="303" t="str">
        <f t="shared" si="110"/>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8"/>
        <v/>
      </c>
      <c r="T2276" s="264" t="str">
        <f ca="1">IF(B2276="","",IF(ISERROR(MATCH($J2276,SorP!$B$1:$B$6230,0)),"",INDIRECT("'SorP'!$A$"&amp;MATCH($J2276,SorP!$B$1:$B$6230,0))))</f>
        <v/>
      </c>
      <c r="U2276" s="299"/>
      <c r="V2276" s="300" t="e">
        <f>IF(C2276="",NA(),MATCH($B2276&amp;$C2276,'Smelter Look-up'!$J:$J,0))</f>
        <v>#N/A</v>
      </c>
      <c r="W2276" s="301"/>
      <c r="X2276" s="301">
        <f t="shared" ca="1" si="109"/>
        <v>0</v>
      </c>
      <c r="Y2276" s="301"/>
      <c r="Z2276" s="301"/>
      <c r="AB2276" s="303" t="str">
        <f t="shared" si="110"/>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8"/>
        <v/>
      </c>
      <c r="T2277" s="264" t="str">
        <f ca="1">IF(B2277="","",IF(ISERROR(MATCH($J2277,SorP!$B$1:$B$6230,0)),"",INDIRECT("'SorP'!$A$"&amp;MATCH($J2277,SorP!$B$1:$B$6230,0))))</f>
        <v/>
      </c>
      <c r="U2277" s="299"/>
      <c r="V2277" s="300" t="e">
        <f>IF(C2277="",NA(),MATCH($B2277&amp;$C2277,'Smelter Look-up'!$J:$J,0))</f>
        <v>#N/A</v>
      </c>
      <c r="W2277" s="301"/>
      <c r="X2277" s="301">
        <f t="shared" ca="1" si="109"/>
        <v>0</v>
      </c>
      <c r="Y2277" s="301"/>
      <c r="Z2277" s="301"/>
      <c r="AB2277" s="303" t="str">
        <f t="shared" si="110"/>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8"/>
        <v/>
      </c>
      <c r="T2278" s="264" t="str">
        <f ca="1">IF(B2278="","",IF(ISERROR(MATCH($J2278,SorP!$B$1:$B$6230,0)),"",INDIRECT("'SorP'!$A$"&amp;MATCH($J2278,SorP!$B$1:$B$6230,0))))</f>
        <v/>
      </c>
      <c r="U2278" s="299"/>
      <c r="V2278" s="300" t="e">
        <f>IF(C2278="",NA(),MATCH($B2278&amp;$C2278,'Smelter Look-up'!$J:$J,0))</f>
        <v>#N/A</v>
      </c>
      <c r="W2278" s="301"/>
      <c r="X2278" s="301">
        <f t="shared" ca="1" si="109"/>
        <v>0</v>
      </c>
      <c r="Y2278" s="301"/>
      <c r="Z2278" s="301"/>
      <c r="AB2278" s="303" t="str">
        <f t="shared" si="110"/>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8"/>
        <v/>
      </c>
      <c r="T2279" s="264" t="str">
        <f ca="1">IF(B2279="","",IF(ISERROR(MATCH($J2279,SorP!$B$1:$B$6230,0)),"",INDIRECT("'SorP'!$A$"&amp;MATCH($J2279,SorP!$B$1:$B$6230,0))))</f>
        <v/>
      </c>
      <c r="U2279" s="299"/>
      <c r="V2279" s="300" t="e">
        <f>IF(C2279="",NA(),MATCH($B2279&amp;$C2279,'Smelter Look-up'!$J:$J,0))</f>
        <v>#N/A</v>
      </c>
      <c r="W2279" s="301"/>
      <c r="X2279" s="301">
        <f t="shared" ca="1" si="109"/>
        <v>0</v>
      </c>
      <c r="Y2279" s="301"/>
      <c r="Z2279" s="301"/>
      <c r="AB2279" s="303" t="str">
        <f t="shared" si="110"/>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8"/>
        <v/>
      </c>
      <c r="T2280" s="264" t="str">
        <f ca="1">IF(B2280="","",IF(ISERROR(MATCH($J2280,SorP!$B$1:$B$6230,0)),"",INDIRECT("'SorP'!$A$"&amp;MATCH($J2280,SorP!$B$1:$B$6230,0))))</f>
        <v/>
      </c>
      <c r="U2280" s="299"/>
      <c r="V2280" s="300" t="e">
        <f>IF(C2280="",NA(),MATCH($B2280&amp;$C2280,'Smelter Look-up'!$J:$J,0))</f>
        <v>#N/A</v>
      </c>
      <c r="W2280" s="301"/>
      <c r="X2280" s="301">
        <f t="shared" ca="1" si="109"/>
        <v>0</v>
      </c>
      <c r="Y2280" s="301"/>
      <c r="Z2280" s="301"/>
      <c r="AB2280" s="303" t="str">
        <f t="shared" si="110"/>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8"/>
        <v/>
      </c>
      <c r="T2281" s="264" t="str">
        <f ca="1">IF(B2281="","",IF(ISERROR(MATCH($J2281,SorP!$B$1:$B$6230,0)),"",INDIRECT("'SorP'!$A$"&amp;MATCH($J2281,SorP!$B$1:$B$6230,0))))</f>
        <v/>
      </c>
      <c r="U2281" s="299"/>
      <c r="V2281" s="300" t="e">
        <f>IF(C2281="",NA(),MATCH($B2281&amp;$C2281,'Smelter Look-up'!$J:$J,0))</f>
        <v>#N/A</v>
      </c>
      <c r="W2281" s="301"/>
      <c r="X2281" s="301">
        <f t="shared" ca="1" si="109"/>
        <v>0</v>
      </c>
      <c r="Y2281" s="301"/>
      <c r="Z2281" s="301"/>
      <c r="AB2281" s="303" t="str">
        <f t="shared" si="110"/>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8"/>
        <v/>
      </c>
      <c r="T2282" s="264" t="str">
        <f ca="1">IF(B2282="","",IF(ISERROR(MATCH($J2282,SorP!$B$1:$B$6230,0)),"",INDIRECT("'SorP'!$A$"&amp;MATCH($J2282,SorP!$B$1:$B$6230,0))))</f>
        <v/>
      </c>
      <c r="U2282" s="299"/>
      <c r="V2282" s="300" t="e">
        <f>IF(C2282="",NA(),MATCH($B2282&amp;$C2282,'Smelter Look-up'!$J:$J,0))</f>
        <v>#N/A</v>
      </c>
      <c r="W2282" s="301"/>
      <c r="X2282" s="301">
        <f t="shared" ca="1" si="109"/>
        <v>0</v>
      </c>
      <c r="Y2282" s="301"/>
      <c r="Z2282" s="301"/>
      <c r="AB2282" s="303" t="str">
        <f t="shared" si="110"/>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8"/>
        <v/>
      </c>
      <c r="T2283" s="264" t="str">
        <f ca="1">IF(B2283="","",IF(ISERROR(MATCH($J2283,SorP!$B$1:$B$6230,0)),"",INDIRECT("'SorP'!$A$"&amp;MATCH($J2283,SorP!$B$1:$B$6230,0))))</f>
        <v/>
      </c>
      <c r="U2283" s="299"/>
      <c r="V2283" s="300" t="e">
        <f>IF(C2283="",NA(),MATCH($B2283&amp;$C2283,'Smelter Look-up'!$J:$J,0))</f>
        <v>#N/A</v>
      </c>
      <c r="W2283" s="301"/>
      <c r="X2283" s="301">
        <f t="shared" ca="1" si="109"/>
        <v>0</v>
      </c>
      <c r="Y2283" s="301"/>
      <c r="Z2283" s="301"/>
      <c r="AB2283" s="303" t="str">
        <f t="shared" si="110"/>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8"/>
        <v/>
      </c>
      <c r="T2284" s="264" t="str">
        <f ca="1">IF(B2284="","",IF(ISERROR(MATCH($J2284,SorP!$B$1:$B$6230,0)),"",INDIRECT("'SorP'!$A$"&amp;MATCH($J2284,SorP!$B$1:$B$6230,0))))</f>
        <v/>
      </c>
      <c r="U2284" s="299"/>
      <c r="V2284" s="300" t="e">
        <f>IF(C2284="",NA(),MATCH($B2284&amp;$C2284,'Smelter Look-up'!$J:$J,0))</f>
        <v>#N/A</v>
      </c>
      <c r="W2284" s="301"/>
      <c r="X2284" s="301">
        <f t="shared" ca="1" si="109"/>
        <v>0</v>
      </c>
      <c r="Y2284" s="301"/>
      <c r="Z2284" s="301"/>
      <c r="AB2284" s="303" t="str">
        <f t="shared" si="110"/>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8"/>
        <v/>
      </c>
      <c r="T2285" s="264" t="str">
        <f ca="1">IF(B2285="","",IF(ISERROR(MATCH($J2285,SorP!$B$1:$B$6230,0)),"",INDIRECT("'SorP'!$A$"&amp;MATCH($J2285,SorP!$B$1:$B$6230,0))))</f>
        <v/>
      </c>
      <c r="U2285" s="299"/>
      <c r="V2285" s="300" t="e">
        <f>IF(C2285="",NA(),MATCH($B2285&amp;$C2285,'Smelter Look-up'!$J:$J,0))</f>
        <v>#N/A</v>
      </c>
      <c r="W2285" s="301"/>
      <c r="X2285" s="301">
        <f t="shared" ca="1" si="109"/>
        <v>0</v>
      </c>
      <c r="Y2285" s="301"/>
      <c r="Z2285" s="301"/>
      <c r="AB2285" s="303" t="str">
        <f t="shared" si="110"/>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8"/>
        <v/>
      </c>
      <c r="T2286" s="264" t="str">
        <f ca="1">IF(B2286="","",IF(ISERROR(MATCH($J2286,SorP!$B$1:$B$6230,0)),"",INDIRECT("'SorP'!$A$"&amp;MATCH($J2286,SorP!$B$1:$B$6230,0))))</f>
        <v/>
      </c>
      <c r="U2286" s="299"/>
      <c r="V2286" s="300" t="e">
        <f>IF(C2286="",NA(),MATCH($B2286&amp;$C2286,'Smelter Look-up'!$J:$J,0))</f>
        <v>#N/A</v>
      </c>
      <c r="W2286" s="301"/>
      <c r="X2286" s="301">
        <f t="shared" ca="1" si="109"/>
        <v>0</v>
      </c>
      <c r="Y2286" s="301"/>
      <c r="Z2286" s="301"/>
      <c r="AB2286" s="303" t="str">
        <f t="shared" si="110"/>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8"/>
        <v/>
      </c>
      <c r="T2287" s="264" t="str">
        <f ca="1">IF(B2287="","",IF(ISERROR(MATCH($J2287,SorP!$B$1:$B$6230,0)),"",INDIRECT("'SorP'!$A$"&amp;MATCH($J2287,SorP!$B$1:$B$6230,0))))</f>
        <v/>
      </c>
      <c r="U2287" s="299"/>
      <c r="V2287" s="300" t="e">
        <f>IF(C2287="",NA(),MATCH($B2287&amp;$C2287,'Smelter Look-up'!$J:$J,0))</f>
        <v>#N/A</v>
      </c>
      <c r="W2287" s="301"/>
      <c r="X2287" s="301">
        <f t="shared" ca="1" si="109"/>
        <v>0</v>
      </c>
      <c r="Y2287" s="301"/>
      <c r="Z2287" s="301"/>
      <c r="AB2287" s="303" t="str">
        <f t="shared" si="110"/>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8"/>
        <v/>
      </c>
      <c r="T2288" s="264" t="str">
        <f ca="1">IF(B2288="","",IF(ISERROR(MATCH($J2288,SorP!$B$1:$B$6230,0)),"",INDIRECT("'SorP'!$A$"&amp;MATCH($J2288,SorP!$B$1:$B$6230,0))))</f>
        <v/>
      </c>
      <c r="U2288" s="299"/>
      <c r="V2288" s="300" t="e">
        <f>IF(C2288="",NA(),MATCH($B2288&amp;$C2288,'Smelter Look-up'!$J:$J,0))</f>
        <v>#N/A</v>
      </c>
      <c r="W2288" s="301"/>
      <c r="X2288" s="301">
        <f t="shared" ca="1" si="109"/>
        <v>0</v>
      </c>
      <c r="Y2288" s="301"/>
      <c r="Z2288" s="301"/>
      <c r="AB2288" s="303" t="str">
        <f t="shared" si="110"/>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8"/>
        <v/>
      </c>
      <c r="T2289" s="264" t="str">
        <f ca="1">IF(B2289="","",IF(ISERROR(MATCH($J2289,SorP!$B$1:$B$6230,0)),"",INDIRECT("'SorP'!$A$"&amp;MATCH($J2289,SorP!$B$1:$B$6230,0))))</f>
        <v/>
      </c>
      <c r="U2289" s="299"/>
      <c r="V2289" s="300" t="e">
        <f>IF(C2289="",NA(),MATCH($B2289&amp;$C2289,'Smelter Look-up'!$J:$J,0))</f>
        <v>#N/A</v>
      </c>
      <c r="W2289" s="301"/>
      <c r="X2289" s="301">
        <f t="shared" ca="1" si="109"/>
        <v>0</v>
      </c>
      <c r="Y2289" s="301"/>
      <c r="Z2289" s="301"/>
      <c r="AB2289" s="303" t="str">
        <f t="shared" si="110"/>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8"/>
        <v/>
      </c>
      <c r="T2290" s="264" t="str">
        <f ca="1">IF(B2290="","",IF(ISERROR(MATCH($J2290,SorP!$B$1:$B$6230,0)),"",INDIRECT("'SorP'!$A$"&amp;MATCH($J2290,SorP!$B$1:$B$6230,0))))</f>
        <v/>
      </c>
      <c r="U2290" s="299"/>
      <c r="V2290" s="300" t="e">
        <f>IF(C2290="",NA(),MATCH($B2290&amp;$C2290,'Smelter Look-up'!$J:$J,0))</f>
        <v>#N/A</v>
      </c>
      <c r="W2290" s="301"/>
      <c r="X2290" s="301">
        <f t="shared" ca="1" si="109"/>
        <v>0</v>
      </c>
      <c r="Y2290" s="301"/>
      <c r="Z2290" s="301"/>
      <c r="AB2290" s="303" t="str">
        <f t="shared" si="110"/>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8"/>
        <v/>
      </c>
      <c r="T2291" s="264" t="str">
        <f ca="1">IF(B2291="","",IF(ISERROR(MATCH($J2291,SorP!$B$1:$B$6230,0)),"",INDIRECT("'SorP'!$A$"&amp;MATCH($J2291,SorP!$B$1:$B$6230,0))))</f>
        <v/>
      </c>
      <c r="U2291" s="299"/>
      <c r="V2291" s="300" t="e">
        <f>IF(C2291="",NA(),MATCH($B2291&amp;$C2291,'Smelter Look-up'!$J:$J,0))</f>
        <v>#N/A</v>
      </c>
      <c r="W2291" s="301"/>
      <c r="X2291" s="301">
        <f t="shared" ca="1" si="109"/>
        <v>0</v>
      </c>
      <c r="Y2291" s="301"/>
      <c r="Z2291" s="301"/>
      <c r="AB2291" s="303" t="str">
        <f t="shared" si="110"/>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8"/>
        <v/>
      </c>
      <c r="T2292" s="264" t="str">
        <f ca="1">IF(B2292="","",IF(ISERROR(MATCH($J2292,SorP!$B$1:$B$6230,0)),"",INDIRECT("'SorP'!$A$"&amp;MATCH($J2292,SorP!$B$1:$B$6230,0))))</f>
        <v/>
      </c>
      <c r="U2292" s="299"/>
      <c r="V2292" s="300" t="e">
        <f>IF(C2292="",NA(),MATCH($B2292&amp;$C2292,'Smelter Look-up'!$J:$J,0))</f>
        <v>#N/A</v>
      </c>
      <c r="W2292" s="301"/>
      <c r="X2292" s="301">
        <f t="shared" ca="1" si="109"/>
        <v>0</v>
      </c>
      <c r="Y2292" s="301"/>
      <c r="Z2292" s="301"/>
      <c r="AB2292" s="303" t="str">
        <f t="shared" si="110"/>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8"/>
        <v/>
      </c>
      <c r="T2293" s="264" t="str">
        <f ca="1">IF(B2293="","",IF(ISERROR(MATCH($J2293,SorP!$B$1:$B$6230,0)),"",INDIRECT("'SorP'!$A$"&amp;MATCH($J2293,SorP!$B$1:$B$6230,0))))</f>
        <v/>
      </c>
      <c r="U2293" s="299"/>
      <c r="V2293" s="300" t="e">
        <f>IF(C2293="",NA(),MATCH($B2293&amp;$C2293,'Smelter Look-up'!$J:$J,0))</f>
        <v>#N/A</v>
      </c>
      <c r="W2293" s="301"/>
      <c r="X2293" s="301">
        <f t="shared" ca="1" si="109"/>
        <v>0</v>
      </c>
      <c r="Y2293" s="301"/>
      <c r="Z2293" s="301"/>
      <c r="AB2293" s="303" t="str">
        <f t="shared" si="110"/>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8"/>
        <v/>
      </c>
      <c r="T2294" s="264" t="str">
        <f ca="1">IF(B2294="","",IF(ISERROR(MATCH($J2294,SorP!$B$1:$B$6230,0)),"",INDIRECT("'SorP'!$A$"&amp;MATCH($J2294,SorP!$B$1:$B$6230,0))))</f>
        <v/>
      </c>
      <c r="U2294" s="299"/>
      <c r="V2294" s="300" t="e">
        <f>IF(C2294="",NA(),MATCH($B2294&amp;$C2294,'Smelter Look-up'!$J:$J,0))</f>
        <v>#N/A</v>
      </c>
      <c r="W2294" s="301"/>
      <c r="X2294" s="301">
        <f t="shared" ca="1" si="109"/>
        <v>0</v>
      </c>
      <c r="Y2294" s="301"/>
      <c r="Z2294" s="301"/>
      <c r="AB2294" s="303" t="str">
        <f t="shared" si="110"/>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8"/>
        <v/>
      </c>
      <c r="T2295" s="264" t="str">
        <f ca="1">IF(B2295="","",IF(ISERROR(MATCH($J2295,SorP!$B$1:$B$6230,0)),"",INDIRECT("'SorP'!$A$"&amp;MATCH($J2295,SorP!$B$1:$B$6230,0))))</f>
        <v/>
      </c>
      <c r="U2295" s="299"/>
      <c r="V2295" s="300" t="e">
        <f>IF(C2295="",NA(),MATCH($B2295&amp;$C2295,'Smelter Look-up'!$J:$J,0))</f>
        <v>#N/A</v>
      </c>
      <c r="W2295" s="301"/>
      <c r="X2295" s="301">
        <f t="shared" ca="1" si="109"/>
        <v>0</v>
      </c>
      <c r="Y2295" s="301"/>
      <c r="Z2295" s="301"/>
      <c r="AB2295" s="303" t="str">
        <f t="shared" si="110"/>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8"/>
        <v/>
      </c>
      <c r="T2296" s="264" t="str">
        <f ca="1">IF(B2296="","",IF(ISERROR(MATCH($J2296,SorP!$B$1:$B$6230,0)),"",INDIRECT("'SorP'!$A$"&amp;MATCH($J2296,SorP!$B$1:$B$6230,0))))</f>
        <v/>
      </c>
      <c r="U2296" s="299"/>
      <c r="V2296" s="300" t="e">
        <f>IF(C2296="",NA(),MATCH($B2296&amp;$C2296,'Smelter Look-up'!$J:$J,0))</f>
        <v>#N/A</v>
      </c>
      <c r="W2296" s="301"/>
      <c r="X2296" s="301">
        <f t="shared" ca="1" si="109"/>
        <v>0</v>
      </c>
      <c r="Y2296" s="301"/>
      <c r="Z2296" s="301"/>
      <c r="AB2296" s="303" t="str">
        <f t="shared" si="110"/>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8"/>
        <v/>
      </c>
      <c r="T2297" s="264" t="str">
        <f ca="1">IF(B2297="","",IF(ISERROR(MATCH($J2297,SorP!$B$1:$B$6230,0)),"",INDIRECT("'SorP'!$A$"&amp;MATCH($J2297,SorP!$B$1:$B$6230,0))))</f>
        <v/>
      </c>
      <c r="U2297" s="299"/>
      <c r="V2297" s="300" t="e">
        <f>IF(C2297="",NA(),MATCH($B2297&amp;$C2297,'Smelter Look-up'!$J:$J,0))</f>
        <v>#N/A</v>
      </c>
      <c r="W2297" s="301"/>
      <c r="X2297" s="301">
        <f t="shared" ca="1" si="109"/>
        <v>0</v>
      </c>
      <c r="Y2297" s="301"/>
      <c r="Z2297" s="301"/>
      <c r="AB2297" s="303" t="str">
        <f t="shared" si="110"/>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8"/>
        <v/>
      </c>
      <c r="T2298" s="264" t="str">
        <f ca="1">IF(B2298="","",IF(ISERROR(MATCH($J2298,SorP!$B$1:$B$6230,0)),"",INDIRECT("'SorP'!$A$"&amp;MATCH($J2298,SorP!$B$1:$B$6230,0))))</f>
        <v/>
      </c>
      <c r="U2298" s="299"/>
      <c r="V2298" s="300" t="e">
        <f>IF(C2298="",NA(),MATCH($B2298&amp;$C2298,'Smelter Look-up'!$J:$J,0))</f>
        <v>#N/A</v>
      </c>
      <c r="W2298" s="301"/>
      <c r="X2298" s="301">
        <f t="shared" ca="1" si="109"/>
        <v>0</v>
      </c>
      <c r="Y2298" s="301"/>
      <c r="Z2298" s="301"/>
      <c r="AB2298" s="303" t="str">
        <f t="shared" si="110"/>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8"/>
        <v/>
      </c>
      <c r="T2299" s="264" t="str">
        <f ca="1">IF(B2299="","",IF(ISERROR(MATCH($J2299,SorP!$B$1:$B$6230,0)),"",INDIRECT("'SorP'!$A$"&amp;MATCH($J2299,SorP!$B$1:$B$6230,0))))</f>
        <v/>
      </c>
      <c r="U2299" s="299"/>
      <c r="V2299" s="300" t="e">
        <f>IF(C2299="",NA(),MATCH($B2299&amp;$C2299,'Smelter Look-up'!$J:$J,0))</f>
        <v>#N/A</v>
      </c>
      <c r="W2299" s="301"/>
      <c r="X2299" s="301">
        <f t="shared" ca="1" si="109"/>
        <v>0</v>
      </c>
      <c r="Y2299" s="301"/>
      <c r="Z2299" s="301"/>
      <c r="AB2299" s="303" t="str">
        <f t="shared" si="110"/>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8"/>
        <v/>
      </c>
      <c r="T2300" s="264" t="str">
        <f ca="1">IF(B2300="","",IF(ISERROR(MATCH($J2300,SorP!$B$1:$B$6230,0)),"",INDIRECT("'SorP'!$A$"&amp;MATCH($J2300,SorP!$B$1:$B$6230,0))))</f>
        <v/>
      </c>
      <c r="U2300" s="299"/>
      <c r="V2300" s="300" t="e">
        <f>IF(C2300="",NA(),MATCH($B2300&amp;$C2300,'Smelter Look-up'!$J:$J,0))</f>
        <v>#N/A</v>
      </c>
      <c r="W2300" s="301"/>
      <c r="X2300" s="301">
        <f t="shared" ca="1" si="109"/>
        <v>0</v>
      </c>
      <c r="Y2300" s="301"/>
      <c r="Z2300" s="301"/>
      <c r="AB2300" s="303" t="str">
        <f t="shared" si="110"/>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8"/>
        <v/>
      </c>
      <c r="T2301" s="264" t="str">
        <f ca="1">IF(B2301="","",IF(ISERROR(MATCH($J2301,SorP!$B$1:$B$6230,0)),"",INDIRECT("'SorP'!$A$"&amp;MATCH($J2301,SorP!$B$1:$B$6230,0))))</f>
        <v/>
      </c>
      <c r="U2301" s="299"/>
      <c r="V2301" s="300" t="e">
        <f>IF(C2301="",NA(),MATCH($B2301&amp;$C2301,'Smelter Look-up'!$J:$J,0))</f>
        <v>#N/A</v>
      </c>
      <c r="W2301" s="301"/>
      <c r="X2301" s="301">
        <f t="shared" ca="1" si="109"/>
        <v>0</v>
      </c>
      <c r="Y2301" s="301"/>
      <c r="Z2301" s="301"/>
      <c r="AB2301" s="303" t="str">
        <f t="shared" si="110"/>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8"/>
        <v/>
      </c>
      <c r="T2302" s="264" t="str">
        <f ca="1">IF(B2302="","",IF(ISERROR(MATCH($J2302,SorP!$B$1:$B$6230,0)),"",INDIRECT("'SorP'!$A$"&amp;MATCH($J2302,SorP!$B$1:$B$6230,0))))</f>
        <v/>
      </c>
      <c r="U2302" s="299"/>
      <c r="V2302" s="300" t="e">
        <f>IF(C2302="",NA(),MATCH($B2302&amp;$C2302,'Smelter Look-up'!$J:$J,0))</f>
        <v>#N/A</v>
      </c>
      <c r="W2302" s="301"/>
      <c r="X2302" s="301">
        <f t="shared" ca="1" si="109"/>
        <v>0</v>
      </c>
      <c r="Y2302" s="301"/>
      <c r="Z2302" s="301"/>
      <c r="AB2302" s="303" t="str">
        <f t="shared" si="110"/>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8"/>
        <v/>
      </c>
      <c r="T2303" s="264" t="str">
        <f ca="1">IF(B2303="","",IF(ISERROR(MATCH($J2303,SorP!$B$1:$B$6230,0)),"",INDIRECT("'SorP'!$A$"&amp;MATCH($J2303,SorP!$B$1:$B$6230,0))))</f>
        <v/>
      </c>
      <c r="U2303" s="299"/>
      <c r="V2303" s="300" t="e">
        <f>IF(C2303="",NA(),MATCH($B2303&amp;$C2303,'Smelter Look-up'!$J:$J,0))</f>
        <v>#N/A</v>
      </c>
      <c r="W2303" s="301"/>
      <c r="X2303" s="301">
        <f t="shared" ca="1" si="109"/>
        <v>0</v>
      </c>
      <c r="Y2303" s="301"/>
      <c r="Z2303" s="301"/>
      <c r="AB2303" s="303" t="str">
        <f t="shared" si="110"/>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8"/>
        <v/>
      </c>
      <c r="T2304" s="264" t="str">
        <f ca="1">IF(B2304="","",IF(ISERROR(MATCH($J2304,SorP!$B$1:$B$6230,0)),"",INDIRECT("'SorP'!$A$"&amp;MATCH($J2304,SorP!$B$1:$B$6230,0))))</f>
        <v/>
      </c>
      <c r="U2304" s="299"/>
      <c r="V2304" s="300" t="e">
        <f>IF(C2304="",NA(),MATCH($B2304&amp;$C2304,'Smelter Look-up'!$J:$J,0))</f>
        <v>#N/A</v>
      </c>
      <c r="W2304" s="301"/>
      <c r="X2304" s="301">
        <f t="shared" ca="1" si="109"/>
        <v>0</v>
      </c>
      <c r="Y2304" s="301"/>
      <c r="Z2304" s="301"/>
      <c r="AB2304" s="303" t="str">
        <f t="shared" si="110"/>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8"/>
        <v/>
      </c>
      <c r="T2305" s="264" t="str">
        <f ca="1">IF(B2305="","",IF(ISERROR(MATCH($J2305,SorP!$B$1:$B$6230,0)),"",INDIRECT("'SorP'!$A$"&amp;MATCH($J2305,SorP!$B$1:$B$6230,0))))</f>
        <v/>
      </c>
      <c r="U2305" s="299"/>
      <c r="V2305" s="300" t="e">
        <f>IF(C2305="",NA(),MATCH($B2305&amp;$C2305,'Smelter Look-up'!$J:$J,0))</f>
        <v>#N/A</v>
      </c>
      <c r="W2305" s="301"/>
      <c r="X2305" s="301">
        <f t="shared" ca="1" si="109"/>
        <v>0</v>
      </c>
      <c r="Y2305" s="301"/>
      <c r="Z2305" s="301"/>
      <c r="AB2305" s="303" t="str">
        <f t="shared" si="110"/>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8"/>
        <v/>
      </c>
      <c r="T2306" s="264" t="str">
        <f ca="1">IF(B2306="","",IF(ISERROR(MATCH($J2306,SorP!$B$1:$B$6230,0)),"",INDIRECT("'SorP'!$A$"&amp;MATCH($J2306,SorP!$B$1:$B$6230,0))))</f>
        <v/>
      </c>
      <c r="U2306" s="299"/>
      <c r="V2306" s="300" t="e">
        <f>IF(C2306="",NA(),MATCH($B2306&amp;$C2306,'Smelter Look-up'!$J:$J,0))</f>
        <v>#N/A</v>
      </c>
      <c r="W2306" s="301"/>
      <c r="X2306" s="301">
        <f t="shared" ca="1" si="109"/>
        <v>0</v>
      </c>
      <c r="Y2306" s="301"/>
      <c r="Z2306" s="301"/>
      <c r="AB2306" s="303" t="str">
        <f t="shared" si="110"/>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8"/>
        <v/>
      </c>
      <c r="T2307" s="264" t="str">
        <f ca="1">IF(B2307="","",IF(ISERROR(MATCH($J2307,SorP!$B$1:$B$6230,0)),"",INDIRECT("'SorP'!$A$"&amp;MATCH($J2307,SorP!$B$1:$B$6230,0))))</f>
        <v/>
      </c>
      <c r="U2307" s="299"/>
      <c r="V2307" s="300" t="e">
        <f>IF(C2307="",NA(),MATCH($B2307&amp;$C2307,'Smelter Look-up'!$J:$J,0))</f>
        <v>#N/A</v>
      </c>
      <c r="W2307" s="301"/>
      <c r="X2307" s="301">
        <f t="shared" ca="1" si="109"/>
        <v>0</v>
      </c>
      <c r="Y2307" s="301"/>
      <c r="Z2307" s="301"/>
      <c r="AB2307" s="303" t="str">
        <f t="shared" si="110"/>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8"/>
        <v/>
      </c>
      <c r="T2308" s="264" t="str">
        <f ca="1">IF(B2308="","",IF(ISERROR(MATCH($J2308,SorP!$B$1:$B$6230,0)),"",INDIRECT("'SorP'!$A$"&amp;MATCH($J2308,SorP!$B$1:$B$6230,0))))</f>
        <v/>
      </c>
      <c r="U2308" s="299"/>
      <c r="V2308" s="300" t="e">
        <f>IF(C2308="",NA(),MATCH($B2308&amp;$C2308,'Smelter Look-up'!$J:$J,0))</f>
        <v>#N/A</v>
      </c>
      <c r="W2308" s="301"/>
      <c r="X2308" s="301">
        <f t="shared" ca="1" si="109"/>
        <v>0</v>
      </c>
      <c r="Y2308" s="301"/>
      <c r="Z2308" s="301"/>
      <c r="AB2308" s="303" t="str">
        <f t="shared" si="110"/>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8"/>
        <v/>
      </c>
      <c r="T2309" s="264" t="str">
        <f ca="1">IF(B2309="","",IF(ISERROR(MATCH($J2309,SorP!$B$1:$B$6230,0)),"",INDIRECT("'SorP'!$A$"&amp;MATCH($J2309,SorP!$B$1:$B$6230,0))))</f>
        <v/>
      </c>
      <c r="U2309" s="299"/>
      <c r="V2309" s="300" t="e">
        <f>IF(C2309="",NA(),MATCH($B2309&amp;$C2309,'Smelter Look-up'!$J:$J,0))</f>
        <v>#N/A</v>
      </c>
      <c r="W2309" s="301"/>
      <c r="X2309" s="301">
        <f t="shared" ca="1" si="109"/>
        <v>0</v>
      </c>
      <c r="Y2309" s="301"/>
      <c r="Z2309" s="301"/>
      <c r="AB2309" s="303" t="str">
        <f t="shared" si="110"/>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11">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2">IF(AND(C2310="Smelter not listed",OR(LEN(D2310)=0,LEN(E2310)=0)),1,0)</f>
        <v>0</v>
      </c>
      <c r="Y2310" s="301"/>
      <c r="Z2310" s="301"/>
      <c r="AB2310" s="303" t="str">
        <f t="shared" ref="AB2310:AB2373" si="113">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11"/>
        <v/>
      </c>
      <c r="T2311" s="264" t="str">
        <f ca="1">IF(B2311="","",IF(ISERROR(MATCH($J2311,SorP!$B$1:$B$6230,0)),"",INDIRECT("'SorP'!$A$"&amp;MATCH($J2311,SorP!$B$1:$B$6230,0))))</f>
        <v/>
      </c>
      <c r="U2311" s="299"/>
      <c r="V2311" s="300" t="e">
        <f>IF(C2311="",NA(),MATCH($B2311&amp;$C2311,'Smelter Look-up'!$J:$J,0))</f>
        <v>#N/A</v>
      </c>
      <c r="W2311" s="301"/>
      <c r="X2311" s="301">
        <f t="shared" ca="1" si="112"/>
        <v>0</v>
      </c>
      <c r="Y2311" s="301"/>
      <c r="Z2311" s="301"/>
      <c r="AB2311" s="303" t="str">
        <f t="shared" si="113"/>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11"/>
        <v/>
      </c>
      <c r="T2312" s="264" t="str">
        <f ca="1">IF(B2312="","",IF(ISERROR(MATCH($J2312,SorP!$B$1:$B$6230,0)),"",INDIRECT("'SorP'!$A$"&amp;MATCH($J2312,SorP!$B$1:$B$6230,0))))</f>
        <v/>
      </c>
      <c r="U2312" s="299"/>
      <c r="V2312" s="300" t="e">
        <f>IF(C2312="",NA(),MATCH($B2312&amp;$C2312,'Smelter Look-up'!$J:$J,0))</f>
        <v>#N/A</v>
      </c>
      <c r="W2312" s="301"/>
      <c r="X2312" s="301">
        <f t="shared" ca="1" si="112"/>
        <v>0</v>
      </c>
      <c r="Y2312" s="301"/>
      <c r="Z2312" s="301"/>
      <c r="AB2312" s="303" t="str">
        <f t="shared" si="113"/>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11"/>
        <v/>
      </c>
      <c r="T2313" s="264" t="str">
        <f ca="1">IF(B2313="","",IF(ISERROR(MATCH($J2313,SorP!$B$1:$B$6230,0)),"",INDIRECT("'SorP'!$A$"&amp;MATCH($J2313,SorP!$B$1:$B$6230,0))))</f>
        <v/>
      </c>
      <c r="U2313" s="299"/>
      <c r="V2313" s="300" t="e">
        <f>IF(C2313="",NA(),MATCH($B2313&amp;$C2313,'Smelter Look-up'!$J:$J,0))</f>
        <v>#N/A</v>
      </c>
      <c r="W2313" s="301"/>
      <c r="X2313" s="301">
        <f t="shared" ca="1" si="112"/>
        <v>0</v>
      </c>
      <c r="Y2313" s="301"/>
      <c r="Z2313" s="301"/>
      <c r="AB2313" s="303" t="str">
        <f t="shared" si="113"/>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11"/>
        <v/>
      </c>
      <c r="T2314" s="264" t="str">
        <f ca="1">IF(B2314="","",IF(ISERROR(MATCH($J2314,SorP!$B$1:$B$6230,0)),"",INDIRECT("'SorP'!$A$"&amp;MATCH($J2314,SorP!$B$1:$B$6230,0))))</f>
        <v/>
      </c>
      <c r="U2314" s="299"/>
      <c r="V2314" s="300" t="e">
        <f>IF(C2314="",NA(),MATCH($B2314&amp;$C2314,'Smelter Look-up'!$J:$J,0))</f>
        <v>#N/A</v>
      </c>
      <c r="W2314" s="301"/>
      <c r="X2314" s="301">
        <f t="shared" ca="1" si="112"/>
        <v>0</v>
      </c>
      <c r="Y2314" s="301"/>
      <c r="Z2314" s="301"/>
      <c r="AB2314" s="303" t="str">
        <f t="shared" si="113"/>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11"/>
        <v/>
      </c>
      <c r="T2315" s="264" t="str">
        <f ca="1">IF(B2315="","",IF(ISERROR(MATCH($J2315,SorP!$B$1:$B$6230,0)),"",INDIRECT("'SorP'!$A$"&amp;MATCH($J2315,SorP!$B$1:$B$6230,0))))</f>
        <v/>
      </c>
      <c r="U2315" s="299"/>
      <c r="V2315" s="300" t="e">
        <f>IF(C2315="",NA(),MATCH($B2315&amp;$C2315,'Smelter Look-up'!$J:$J,0))</f>
        <v>#N/A</v>
      </c>
      <c r="W2315" s="301"/>
      <c r="X2315" s="301">
        <f t="shared" ca="1" si="112"/>
        <v>0</v>
      </c>
      <c r="Y2315" s="301"/>
      <c r="Z2315" s="301"/>
      <c r="AB2315" s="303" t="str">
        <f t="shared" si="113"/>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11"/>
        <v/>
      </c>
      <c r="T2316" s="264" t="str">
        <f ca="1">IF(B2316="","",IF(ISERROR(MATCH($J2316,SorP!$B$1:$B$6230,0)),"",INDIRECT("'SorP'!$A$"&amp;MATCH($J2316,SorP!$B$1:$B$6230,0))))</f>
        <v/>
      </c>
      <c r="U2316" s="299"/>
      <c r="V2316" s="300" t="e">
        <f>IF(C2316="",NA(),MATCH($B2316&amp;$C2316,'Smelter Look-up'!$J:$J,0))</f>
        <v>#N/A</v>
      </c>
      <c r="W2316" s="301"/>
      <c r="X2316" s="301">
        <f t="shared" ca="1" si="112"/>
        <v>0</v>
      </c>
      <c r="Y2316" s="301"/>
      <c r="Z2316" s="301"/>
      <c r="AB2316" s="303" t="str">
        <f t="shared" si="113"/>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11"/>
        <v/>
      </c>
      <c r="T2317" s="264" t="str">
        <f ca="1">IF(B2317="","",IF(ISERROR(MATCH($J2317,SorP!$B$1:$B$6230,0)),"",INDIRECT("'SorP'!$A$"&amp;MATCH($J2317,SorP!$B$1:$B$6230,0))))</f>
        <v/>
      </c>
      <c r="U2317" s="299"/>
      <c r="V2317" s="300" t="e">
        <f>IF(C2317="",NA(),MATCH($B2317&amp;$C2317,'Smelter Look-up'!$J:$J,0))</f>
        <v>#N/A</v>
      </c>
      <c r="W2317" s="301"/>
      <c r="X2317" s="301">
        <f t="shared" ca="1" si="112"/>
        <v>0</v>
      </c>
      <c r="Y2317" s="301"/>
      <c r="Z2317" s="301"/>
      <c r="AB2317" s="303" t="str">
        <f t="shared" si="113"/>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11"/>
        <v/>
      </c>
      <c r="T2318" s="264" t="str">
        <f ca="1">IF(B2318="","",IF(ISERROR(MATCH($J2318,SorP!$B$1:$B$6230,0)),"",INDIRECT("'SorP'!$A$"&amp;MATCH($J2318,SorP!$B$1:$B$6230,0))))</f>
        <v/>
      </c>
      <c r="U2318" s="299"/>
      <c r="V2318" s="300" t="e">
        <f>IF(C2318="",NA(),MATCH($B2318&amp;$C2318,'Smelter Look-up'!$J:$J,0))</f>
        <v>#N/A</v>
      </c>
      <c r="W2318" s="301"/>
      <c r="X2318" s="301">
        <f t="shared" ca="1" si="112"/>
        <v>0</v>
      </c>
      <c r="Y2318" s="301"/>
      <c r="Z2318" s="301"/>
      <c r="AB2318" s="303" t="str">
        <f t="shared" si="113"/>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11"/>
        <v/>
      </c>
      <c r="T2319" s="264" t="str">
        <f ca="1">IF(B2319="","",IF(ISERROR(MATCH($J2319,SorP!$B$1:$B$6230,0)),"",INDIRECT("'SorP'!$A$"&amp;MATCH($J2319,SorP!$B$1:$B$6230,0))))</f>
        <v/>
      </c>
      <c r="U2319" s="299"/>
      <c r="V2319" s="300" t="e">
        <f>IF(C2319="",NA(),MATCH($B2319&amp;$C2319,'Smelter Look-up'!$J:$J,0))</f>
        <v>#N/A</v>
      </c>
      <c r="W2319" s="301"/>
      <c r="X2319" s="301">
        <f t="shared" ca="1" si="112"/>
        <v>0</v>
      </c>
      <c r="Y2319" s="301"/>
      <c r="Z2319" s="301"/>
      <c r="AB2319" s="303" t="str">
        <f t="shared" si="113"/>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11"/>
        <v/>
      </c>
      <c r="T2320" s="264" t="str">
        <f ca="1">IF(B2320="","",IF(ISERROR(MATCH($J2320,SorP!$B$1:$B$6230,0)),"",INDIRECT("'SorP'!$A$"&amp;MATCH($J2320,SorP!$B$1:$B$6230,0))))</f>
        <v/>
      </c>
      <c r="U2320" s="299"/>
      <c r="V2320" s="300" t="e">
        <f>IF(C2320="",NA(),MATCH($B2320&amp;$C2320,'Smelter Look-up'!$J:$J,0))</f>
        <v>#N/A</v>
      </c>
      <c r="W2320" s="301"/>
      <c r="X2320" s="301">
        <f t="shared" ca="1" si="112"/>
        <v>0</v>
      </c>
      <c r="Y2320" s="301"/>
      <c r="Z2320" s="301"/>
      <c r="AB2320" s="303" t="str">
        <f t="shared" si="113"/>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11"/>
        <v/>
      </c>
      <c r="T2321" s="264" t="str">
        <f ca="1">IF(B2321="","",IF(ISERROR(MATCH($J2321,SorP!$B$1:$B$6230,0)),"",INDIRECT("'SorP'!$A$"&amp;MATCH($J2321,SorP!$B$1:$B$6230,0))))</f>
        <v/>
      </c>
      <c r="U2321" s="299"/>
      <c r="V2321" s="300" t="e">
        <f>IF(C2321="",NA(),MATCH($B2321&amp;$C2321,'Smelter Look-up'!$J:$J,0))</f>
        <v>#N/A</v>
      </c>
      <c r="W2321" s="301"/>
      <c r="X2321" s="301">
        <f t="shared" ca="1" si="112"/>
        <v>0</v>
      </c>
      <c r="Y2321" s="301"/>
      <c r="Z2321" s="301"/>
      <c r="AB2321" s="303" t="str">
        <f t="shared" si="113"/>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11"/>
        <v/>
      </c>
      <c r="T2322" s="264" t="str">
        <f ca="1">IF(B2322="","",IF(ISERROR(MATCH($J2322,SorP!$B$1:$B$6230,0)),"",INDIRECT("'SorP'!$A$"&amp;MATCH($J2322,SorP!$B$1:$B$6230,0))))</f>
        <v/>
      </c>
      <c r="U2322" s="299"/>
      <c r="V2322" s="300" t="e">
        <f>IF(C2322="",NA(),MATCH($B2322&amp;$C2322,'Smelter Look-up'!$J:$J,0))</f>
        <v>#N/A</v>
      </c>
      <c r="W2322" s="301"/>
      <c r="X2322" s="301">
        <f t="shared" ca="1" si="112"/>
        <v>0</v>
      </c>
      <c r="Y2322" s="301"/>
      <c r="Z2322" s="301"/>
      <c r="AB2322" s="303" t="str">
        <f t="shared" si="113"/>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11"/>
        <v/>
      </c>
      <c r="T2323" s="264" t="str">
        <f ca="1">IF(B2323="","",IF(ISERROR(MATCH($J2323,SorP!$B$1:$B$6230,0)),"",INDIRECT("'SorP'!$A$"&amp;MATCH($J2323,SorP!$B$1:$B$6230,0))))</f>
        <v/>
      </c>
      <c r="U2323" s="299"/>
      <c r="V2323" s="300" t="e">
        <f>IF(C2323="",NA(),MATCH($B2323&amp;$C2323,'Smelter Look-up'!$J:$J,0))</f>
        <v>#N/A</v>
      </c>
      <c r="W2323" s="301"/>
      <c r="X2323" s="301">
        <f t="shared" ca="1" si="112"/>
        <v>0</v>
      </c>
      <c r="Y2323" s="301"/>
      <c r="Z2323" s="301"/>
      <c r="AB2323" s="303" t="str">
        <f t="shared" si="113"/>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11"/>
        <v/>
      </c>
      <c r="T2324" s="264" t="str">
        <f ca="1">IF(B2324="","",IF(ISERROR(MATCH($J2324,SorP!$B$1:$B$6230,0)),"",INDIRECT("'SorP'!$A$"&amp;MATCH($J2324,SorP!$B$1:$B$6230,0))))</f>
        <v/>
      </c>
      <c r="U2324" s="299"/>
      <c r="V2324" s="300" t="e">
        <f>IF(C2324="",NA(),MATCH($B2324&amp;$C2324,'Smelter Look-up'!$J:$J,0))</f>
        <v>#N/A</v>
      </c>
      <c r="W2324" s="301"/>
      <c r="X2324" s="301">
        <f t="shared" ca="1" si="112"/>
        <v>0</v>
      </c>
      <c r="Y2324" s="301"/>
      <c r="Z2324" s="301"/>
      <c r="AB2324" s="303" t="str">
        <f t="shared" si="113"/>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11"/>
        <v/>
      </c>
      <c r="T2325" s="264" t="str">
        <f ca="1">IF(B2325="","",IF(ISERROR(MATCH($J2325,SorP!$B$1:$B$6230,0)),"",INDIRECT("'SorP'!$A$"&amp;MATCH($J2325,SorP!$B$1:$B$6230,0))))</f>
        <v/>
      </c>
      <c r="U2325" s="299"/>
      <c r="V2325" s="300" t="e">
        <f>IF(C2325="",NA(),MATCH($B2325&amp;$C2325,'Smelter Look-up'!$J:$J,0))</f>
        <v>#N/A</v>
      </c>
      <c r="W2325" s="301"/>
      <c r="X2325" s="301">
        <f t="shared" ca="1" si="112"/>
        <v>0</v>
      </c>
      <c r="Y2325" s="301"/>
      <c r="Z2325" s="301"/>
      <c r="AB2325" s="303" t="str">
        <f t="shared" si="113"/>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11"/>
        <v/>
      </c>
      <c r="T2326" s="264" t="str">
        <f ca="1">IF(B2326="","",IF(ISERROR(MATCH($J2326,SorP!$B$1:$B$6230,0)),"",INDIRECT("'SorP'!$A$"&amp;MATCH($J2326,SorP!$B$1:$B$6230,0))))</f>
        <v/>
      </c>
      <c r="U2326" s="299"/>
      <c r="V2326" s="300" t="e">
        <f>IF(C2326="",NA(),MATCH($B2326&amp;$C2326,'Smelter Look-up'!$J:$J,0))</f>
        <v>#N/A</v>
      </c>
      <c r="W2326" s="301"/>
      <c r="X2326" s="301">
        <f t="shared" ca="1" si="112"/>
        <v>0</v>
      </c>
      <c r="Y2326" s="301"/>
      <c r="Z2326" s="301"/>
      <c r="AB2326" s="303" t="str">
        <f t="shared" si="113"/>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11"/>
        <v/>
      </c>
      <c r="T2327" s="264" t="str">
        <f ca="1">IF(B2327="","",IF(ISERROR(MATCH($J2327,SorP!$B$1:$B$6230,0)),"",INDIRECT("'SorP'!$A$"&amp;MATCH($J2327,SorP!$B$1:$B$6230,0))))</f>
        <v/>
      </c>
      <c r="U2327" s="299"/>
      <c r="V2327" s="300" t="e">
        <f>IF(C2327="",NA(),MATCH($B2327&amp;$C2327,'Smelter Look-up'!$J:$J,0))</f>
        <v>#N/A</v>
      </c>
      <c r="W2327" s="301"/>
      <c r="X2327" s="301">
        <f t="shared" ca="1" si="112"/>
        <v>0</v>
      </c>
      <c r="Y2327" s="301"/>
      <c r="Z2327" s="301"/>
      <c r="AB2327" s="303" t="str">
        <f t="shared" si="113"/>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11"/>
        <v/>
      </c>
      <c r="T2328" s="264" t="str">
        <f ca="1">IF(B2328="","",IF(ISERROR(MATCH($J2328,SorP!$B$1:$B$6230,0)),"",INDIRECT("'SorP'!$A$"&amp;MATCH($J2328,SorP!$B$1:$B$6230,0))))</f>
        <v/>
      </c>
      <c r="U2328" s="299"/>
      <c r="V2328" s="300" t="e">
        <f>IF(C2328="",NA(),MATCH($B2328&amp;$C2328,'Smelter Look-up'!$J:$J,0))</f>
        <v>#N/A</v>
      </c>
      <c r="W2328" s="301"/>
      <c r="X2328" s="301">
        <f t="shared" ca="1" si="112"/>
        <v>0</v>
      </c>
      <c r="Y2328" s="301"/>
      <c r="Z2328" s="301"/>
      <c r="AB2328" s="303" t="str">
        <f t="shared" si="113"/>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11"/>
        <v/>
      </c>
      <c r="T2329" s="264" t="str">
        <f ca="1">IF(B2329="","",IF(ISERROR(MATCH($J2329,SorP!$B$1:$B$6230,0)),"",INDIRECT("'SorP'!$A$"&amp;MATCH($J2329,SorP!$B$1:$B$6230,0))))</f>
        <v/>
      </c>
      <c r="U2329" s="299"/>
      <c r="V2329" s="300" t="e">
        <f>IF(C2329="",NA(),MATCH($B2329&amp;$C2329,'Smelter Look-up'!$J:$J,0))</f>
        <v>#N/A</v>
      </c>
      <c r="W2329" s="301"/>
      <c r="X2329" s="301">
        <f t="shared" ca="1" si="112"/>
        <v>0</v>
      </c>
      <c r="Y2329" s="301"/>
      <c r="Z2329" s="301"/>
      <c r="AB2329" s="303" t="str">
        <f t="shared" si="113"/>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11"/>
        <v/>
      </c>
      <c r="T2330" s="264" t="str">
        <f ca="1">IF(B2330="","",IF(ISERROR(MATCH($J2330,SorP!$B$1:$B$6230,0)),"",INDIRECT("'SorP'!$A$"&amp;MATCH($J2330,SorP!$B$1:$B$6230,0))))</f>
        <v/>
      </c>
      <c r="U2330" s="299"/>
      <c r="V2330" s="300" t="e">
        <f>IF(C2330="",NA(),MATCH($B2330&amp;$C2330,'Smelter Look-up'!$J:$J,0))</f>
        <v>#N/A</v>
      </c>
      <c r="W2330" s="301"/>
      <c r="X2330" s="301">
        <f t="shared" ca="1" si="112"/>
        <v>0</v>
      </c>
      <c r="Y2330" s="301"/>
      <c r="Z2330" s="301"/>
      <c r="AB2330" s="303" t="str">
        <f t="shared" si="113"/>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11"/>
        <v/>
      </c>
      <c r="T2331" s="264" t="str">
        <f ca="1">IF(B2331="","",IF(ISERROR(MATCH($J2331,SorP!$B$1:$B$6230,0)),"",INDIRECT("'SorP'!$A$"&amp;MATCH($J2331,SorP!$B$1:$B$6230,0))))</f>
        <v/>
      </c>
      <c r="U2331" s="299"/>
      <c r="V2331" s="300" t="e">
        <f>IF(C2331="",NA(),MATCH($B2331&amp;$C2331,'Smelter Look-up'!$J:$J,0))</f>
        <v>#N/A</v>
      </c>
      <c r="W2331" s="301"/>
      <c r="X2331" s="301">
        <f t="shared" ca="1" si="112"/>
        <v>0</v>
      </c>
      <c r="Y2331" s="301"/>
      <c r="Z2331" s="301"/>
      <c r="AB2331" s="303" t="str">
        <f t="shared" si="113"/>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11"/>
        <v/>
      </c>
      <c r="T2332" s="264" t="str">
        <f ca="1">IF(B2332="","",IF(ISERROR(MATCH($J2332,SorP!$B$1:$B$6230,0)),"",INDIRECT("'SorP'!$A$"&amp;MATCH($J2332,SorP!$B$1:$B$6230,0))))</f>
        <v/>
      </c>
      <c r="U2332" s="299"/>
      <c r="V2332" s="300" t="e">
        <f>IF(C2332="",NA(),MATCH($B2332&amp;$C2332,'Smelter Look-up'!$J:$J,0))</f>
        <v>#N/A</v>
      </c>
      <c r="W2332" s="301"/>
      <c r="X2332" s="301">
        <f t="shared" ca="1" si="112"/>
        <v>0</v>
      </c>
      <c r="Y2332" s="301"/>
      <c r="Z2332" s="301"/>
      <c r="AB2332" s="303" t="str">
        <f t="shared" si="113"/>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11"/>
        <v/>
      </c>
      <c r="T2333" s="264" t="str">
        <f ca="1">IF(B2333="","",IF(ISERROR(MATCH($J2333,SorP!$B$1:$B$6230,0)),"",INDIRECT("'SorP'!$A$"&amp;MATCH($J2333,SorP!$B$1:$B$6230,0))))</f>
        <v/>
      </c>
      <c r="U2333" s="299"/>
      <c r="V2333" s="300" t="e">
        <f>IF(C2333="",NA(),MATCH($B2333&amp;$C2333,'Smelter Look-up'!$J:$J,0))</f>
        <v>#N/A</v>
      </c>
      <c r="W2333" s="301"/>
      <c r="X2333" s="301">
        <f t="shared" ca="1" si="112"/>
        <v>0</v>
      </c>
      <c r="Y2333" s="301"/>
      <c r="Z2333" s="301"/>
      <c r="AB2333" s="303" t="str">
        <f t="shared" si="113"/>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11"/>
        <v/>
      </c>
      <c r="T2334" s="264" t="str">
        <f ca="1">IF(B2334="","",IF(ISERROR(MATCH($J2334,SorP!$B$1:$B$6230,0)),"",INDIRECT("'SorP'!$A$"&amp;MATCH($J2334,SorP!$B$1:$B$6230,0))))</f>
        <v/>
      </c>
      <c r="U2334" s="299"/>
      <c r="V2334" s="300" t="e">
        <f>IF(C2334="",NA(),MATCH($B2334&amp;$C2334,'Smelter Look-up'!$J:$J,0))</f>
        <v>#N/A</v>
      </c>
      <c r="W2334" s="301"/>
      <c r="X2334" s="301">
        <f t="shared" ca="1" si="112"/>
        <v>0</v>
      </c>
      <c r="Y2334" s="301"/>
      <c r="Z2334" s="301"/>
      <c r="AB2334" s="303" t="str">
        <f t="shared" si="113"/>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11"/>
        <v/>
      </c>
      <c r="T2335" s="264" t="str">
        <f ca="1">IF(B2335="","",IF(ISERROR(MATCH($J2335,SorP!$B$1:$B$6230,0)),"",INDIRECT("'SorP'!$A$"&amp;MATCH($J2335,SorP!$B$1:$B$6230,0))))</f>
        <v/>
      </c>
      <c r="U2335" s="299"/>
      <c r="V2335" s="300" t="e">
        <f>IF(C2335="",NA(),MATCH($B2335&amp;$C2335,'Smelter Look-up'!$J:$J,0))</f>
        <v>#N/A</v>
      </c>
      <c r="W2335" s="301"/>
      <c r="X2335" s="301">
        <f t="shared" ca="1" si="112"/>
        <v>0</v>
      </c>
      <c r="Y2335" s="301"/>
      <c r="Z2335" s="301"/>
      <c r="AB2335" s="303" t="str">
        <f t="shared" si="113"/>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11"/>
        <v/>
      </c>
      <c r="T2336" s="264" t="str">
        <f ca="1">IF(B2336="","",IF(ISERROR(MATCH($J2336,SorP!$B$1:$B$6230,0)),"",INDIRECT("'SorP'!$A$"&amp;MATCH($J2336,SorP!$B$1:$B$6230,0))))</f>
        <v/>
      </c>
      <c r="U2336" s="299"/>
      <c r="V2336" s="300" t="e">
        <f>IF(C2336="",NA(),MATCH($B2336&amp;$C2336,'Smelter Look-up'!$J:$J,0))</f>
        <v>#N/A</v>
      </c>
      <c r="W2336" s="301"/>
      <c r="X2336" s="301">
        <f t="shared" ca="1" si="112"/>
        <v>0</v>
      </c>
      <c r="Y2336" s="301"/>
      <c r="Z2336" s="301"/>
      <c r="AB2336" s="303" t="str">
        <f t="shared" si="113"/>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11"/>
        <v/>
      </c>
      <c r="T2337" s="264" t="str">
        <f ca="1">IF(B2337="","",IF(ISERROR(MATCH($J2337,SorP!$B$1:$B$6230,0)),"",INDIRECT("'SorP'!$A$"&amp;MATCH($J2337,SorP!$B$1:$B$6230,0))))</f>
        <v/>
      </c>
      <c r="U2337" s="299"/>
      <c r="V2337" s="300" t="e">
        <f>IF(C2337="",NA(),MATCH($B2337&amp;$C2337,'Smelter Look-up'!$J:$J,0))</f>
        <v>#N/A</v>
      </c>
      <c r="W2337" s="301"/>
      <c r="X2337" s="301">
        <f t="shared" ca="1" si="112"/>
        <v>0</v>
      </c>
      <c r="Y2337" s="301"/>
      <c r="Z2337" s="301"/>
      <c r="AB2337" s="303" t="str">
        <f t="shared" si="113"/>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11"/>
        <v/>
      </c>
      <c r="T2338" s="264" t="str">
        <f ca="1">IF(B2338="","",IF(ISERROR(MATCH($J2338,SorP!$B$1:$B$6230,0)),"",INDIRECT("'SorP'!$A$"&amp;MATCH($J2338,SorP!$B$1:$B$6230,0))))</f>
        <v/>
      </c>
      <c r="U2338" s="299"/>
      <c r="V2338" s="300" t="e">
        <f>IF(C2338="",NA(),MATCH($B2338&amp;$C2338,'Smelter Look-up'!$J:$J,0))</f>
        <v>#N/A</v>
      </c>
      <c r="W2338" s="301"/>
      <c r="X2338" s="301">
        <f t="shared" ca="1" si="112"/>
        <v>0</v>
      </c>
      <c r="Y2338" s="301"/>
      <c r="Z2338" s="301"/>
      <c r="AB2338" s="303" t="str">
        <f t="shared" si="113"/>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11"/>
        <v/>
      </c>
      <c r="T2339" s="264" t="str">
        <f ca="1">IF(B2339="","",IF(ISERROR(MATCH($J2339,SorP!$B$1:$B$6230,0)),"",INDIRECT("'SorP'!$A$"&amp;MATCH($J2339,SorP!$B$1:$B$6230,0))))</f>
        <v/>
      </c>
      <c r="U2339" s="299"/>
      <c r="V2339" s="300" t="e">
        <f>IF(C2339="",NA(),MATCH($B2339&amp;$C2339,'Smelter Look-up'!$J:$J,0))</f>
        <v>#N/A</v>
      </c>
      <c r="W2339" s="301"/>
      <c r="X2339" s="301">
        <f t="shared" ca="1" si="112"/>
        <v>0</v>
      </c>
      <c r="Y2339" s="301"/>
      <c r="Z2339" s="301"/>
      <c r="AB2339" s="303" t="str">
        <f t="shared" si="113"/>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11"/>
        <v/>
      </c>
      <c r="T2340" s="264" t="str">
        <f ca="1">IF(B2340="","",IF(ISERROR(MATCH($J2340,SorP!$B$1:$B$6230,0)),"",INDIRECT("'SorP'!$A$"&amp;MATCH($J2340,SorP!$B$1:$B$6230,0))))</f>
        <v/>
      </c>
      <c r="U2340" s="299"/>
      <c r="V2340" s="300" t="e">
        <f>IF(C2340="",NA(),MATCH($B2340&amp;$C2340,'Smelter Look-up'!$J:$J,0))</f>
        <v>#N/A</v>
      </c>
      <c r="W2340" s="301"/>
      <c r="X2340" s="301">
        <f t="shared" ca="1" si="112"/>
        <v>0</v>
      </c>
      <c r="Y2340" s="301"/>
      <c r="Z2340" s="301"/>
      <c r="AB2340" s="303" t="str">
        <f t="shared" si="113"/>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11"/>
        <v/>
      </c>
      <c r="T2341" s="264" t="str">
        <f ca="1">IF(B2341="","",IF(ISERROR(MATCH($J2341,SorP!$B$1:$B$6230,0)),"",INDIRECT("'SorP'!$A$"&amp;MATCH($J2341,SorP!$B$1:$B$6230,0))))</f>
        <v/>
      </c>
      <c r="U2341" s="299"/>
      <c r="V2341" s="300" t="e">
        <f>IF(C2341="",NA(),MATCH($B2341&amp;$C2341,'Smelter Look-up'!$J:$J,0))</f>
        <v>#N/A</v>
      </c>
      <c r="W2341" s="301"/>
      <c r="X2341" s="301">
        <f t="shared" ca="1" si="112"/>
        <v>0</v>
      </c>
      <c r="Y2341" s="301"/>
      <c r="Z2341" s="301"/>
      <c r="AB2341" s="303" t="str">
        <f t="shared" si="113"/>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11"/>
        <v/>
      </c>
      <c r="T2342" s="264" t="str">
        <f ca="1">IF(B2342="","",IF(ISERROR(MATCH($J2342,SorP!$B$1:$B$6230,0)),"",INDIRECT("'SorP'!$A$"&amp;MATCH($J2342,SorP!$B$1:$B$6230,0))))</f>
        <v/>
      </c>
      <c r="U2342" s="299"/>
      <c r="V2342" s="300" t="e">
        <f>IF(C2342="",NA(),MATCH($B2342&amp;$C2342,'Smelter Look-up'!$J:$J,0))</f>
        <v>#N/A</v>
      </c>
      <c r="W2342" s="301"/>
      <c r="X2342" s="301">
        <f t="shared" ca="1" si="112"/>
        <v>0</v>
      </c>
      <c r="Y2342" s="301"/>
      <c r="Z2342" s="301"/>
      <c r="AB2342" s="303" t="str">
        <f t="shared" si="113"/>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11"/>
        <v/>
      </c>
      <c r="T2343" s="264" t="str">
        <f ca="1">IF(B2343="","",IF(ISERROR(MATCH($J2343,SorP!$B$1:$B$6230,0)),"",INDIRECT("'SorP'!$A$"&amp;MATCH($J2343,SorP!$B$1:$B$6230,0))))</f>
        <v/>
      </c>
      <c r="U2343" s="299"/>
      <c r="V2343" s="300" t="e">
        <f>IF(C2343="",NA(),MATCH($B2343&amp;$C2343,'Smelter Look-up'!$J:$J,0))</f>
        <v>#N/A</v>
      </c>
      <c r="W2343" s="301"/>
      <c r="X2343" s="301">
        <f t="shared" ca="1" si="112"/>
        <v>0</v>
      </c>
      <c r="Y2343" s="301"/>
      <c r="Z2343" s="301"/>
      <c r="AB2343" s="303" t="str">
        <f t="shared" si="113"/>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11"/>
        <v/>
      </c>
      <c r="T2344" s="264" t="str">
        <f ca="1">IF(B2344="","",IF(ISERROR(MATCH($J2344,SorP!$B$1:$B$6230,0)),"",INDIRECT("'SorP'!$A$"&amp;MATCH($J2344,SorP!$B$1:$B$6230,0))))</f>
        <v/>
      </c>
      <c r="U2344" s="299"/>
      <c r="V2344" s="300" t="e">
        <f>IF(C2344="",NA(),MATCH($B2344&amp;$C2344,'Smelter Look-up'!$J:$J,0))</f>
        <v>#N/A</v>
      </c>
      <c r="W2344" s="301"/>
      <c r="X2344" s="301">
        <f t="shared" ca="1" si="112"/>
        <v>0</v>
      </c>
      <c r="Y2344" s="301"/>
      <c r="Z2344" s="301"/>
      <c r="AB2344" s="303" t="str">
        <f t="shared" si="113"/>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11"/>
        <v/>
      </c>
      <c r="T2345" s="264" t="str">
        <f ca="1">IF(B2345="","",IF(ISERROR(MATCH($J2345,SorP!$B$1:$B$6230,0)),"",INDIRECT("'SorP'!$A$"&amp;MATCH($J2345,SorP!$B$1:$B$6230,0))))</f>
        <v/>
      </c>
      <c r="U2345" s="299"/>
      <c r="V2345" s="300" t="e">
        <f>IF(C2345="",NA(),MATCH($B2345&amp;$C2345,'Smelter Look-up'!$J:$J,0))</f>
        <v>#N/A</v>
      </c>
      <c r="W2345" s="301"/>
      <c r="X2345" s="301">
        <f t="shared" ca="1" si="112"/>
        <v>0</v>
      </c>
      <c r="Y2345" s="301"/>
      <c r="Z2345" s="301"/>
      <c r="AB2345" s="303" t="str">
        <f t="shared" si="113"/>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11"/>
        <v/>
      </c>
      <c r="T2346" s="264" t="str">
        <f ca="1">IF(B2346="","",IF(ISERROR(MATCH($J2346,SorP!$B$1:$B$6230,0)),"",INDIRECT("'SorP'!$A$"&amp;MATCH($J2346,SorP!$B$1:$B$6230,0))))</f>
        <v/>
      </c>
      <c r="U2346" s="299"/>
      <c r="V2346" s="300" t="e">
        <f>IF(C2346="",NA(),MATCH($B2346&amp;$C2346,'Smelter Look-up'!$J:$J,0))</f>
        <v>#N/A</v>
      </c>
      <c r="W2346" s="301"/>
      <c r="X2346" s="301">
        <f t="shared" ca="1" si="112"/>
        <v>0</v>
      </c>
      <c r="Y2346" s="301"/>
      <c r="Z2346" s="301"/>
      <c r="AB2346" s="303" t="str">
        <f t="shared" si="113"/>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11"/>
        <v/>
      </c>
      <c r="T2347" s="264" t="str">
        <f ca="1">IF(B2347="","",IF(ISERROR(MATCH($J2347,SorP!$B$1:$B$6230,0)),"",INDIRECT("'SorP'!$A$"&amp;MATCH($J2347,SorP!$B$1:$B$6230,0))))</f>
        <v/>
      </c>
      <c r="U2347" s="299"/>
      <c r="V2347" s="300" t="e">
        <f>IF(C2347="",NA(),MATCH($B2347&amp;$C2347,'Smelter Look-up'!$J:$J,0))</f>
        <v>#N/A</v>
      </c>
      <c r="W2347" s="301"/>
      <c r="X2347" s="301">
        <f t="shared" ca="1" si="112"/>
        <v>0</v>
      </c>
      <c r="Y2347" s="301"/>
      <c r="Z2347" s="301"/>
      <c r="AB2347" s="303" t="str">
        <f t="shared" si="113"/>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11"/>
        <v/>
      </c>
      <c r="T2348" s="264" t="str">
        <f ca="1">IF(B2348="","",IF(ISERROR(MATCH($J2348,SorP!$B$1:$B$6230,0)),"",INDIRECT("'SorP'!$A$"&amp;MATCH($J2348,SorP!$B$1:$B$6230,0))))</f>
        <v/>
      </c>
      <c r="U2348" s="299"/>
      <c r="V2348" s="300" t="e">
        <f>IF(C2348="",NA(),MATCH($B2348&amp;$C2348,'Smelter Look-up'!$J:$J,0))</f>
        <v>#N/A</v>
      </c>
      <c r="W2348" s="301"/>
      <c r="X2348" s="301">
        <f t="shared" ca="1" si="112"/>
        <v>0</v>
      </c>
      <c r="Y2348" s="301"/>
      <c r="Z2348" s="301"/>
      <c r="AB2348" s="303" t="str">
        <f t="shared" si="113"/>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11"/>
        <v/>
      </c>
      <c r="T2349" s="264" t="str">
        <f ca="1">IF(B2349="","",IF(ISERROR(MATCH($J2349,SorP!$B$1:$B$6230,0)),"",INDIRECT("'SorP'!$A$"&amp;MATCH($J2349,SorP!$B$1:$B$6230,0))))</f>
        <v/>
      </c>
      <c r="U2349" s="299"/>
      <c r="V2349" s="300" t="e">
        <f>IF(C2349="",NA(),MATCH($B2349&amp;$C2349,'Smelter Look-up'!$J:$J,0))</f>
        <v>#N/A</v>
      </c>
      <c r="W2349" s="301"/>
      <c r="X2349" s="301">
        <f t="shared" ca="1" si="112"/>
        <v>0</v>
      </c>
      <c r="Y2349" s="301"/>
      <c r="Z2349" s="301"/>
      <c r="AB2349" s="303" t="str">
        <f t="shared" si="113"/>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11"/>
        <v/>
      </c>
      <c r="T2350" s="264" t="str">
        <f ca="1">IF(B2350="","",IF(ISERROR(MATCH($J2350,SorP!$B$1:$B$6230,0)),"",INDIRECT("'SorP'!$A$"&amp;MATCH($J2350,SorP!$B$1:$B$6230,0))))</f>
        <v/>
      </c>
      <c r="U2350" s="299"/>
      <c r="V2350" s="300" t="e">
        <f>IF(C2350="",NA(),MATCH($B2350&amp;$C2350,'Smelter Look-up'!$J:$J,0))</f>
        <v>#N/A</v>
      </c>
      <c r="W2350" s="301"/>
      <c r="X2350" s="301">
        <f t="shared" ca="1" si="112"/>
        <v>0</v>
      </c>
      <c r="Y2350" s="301"/>
      <c r="Z2350" s="301"/>
      <c r="AB2350" s="303" t="str">
        <f t="shared" si="113"/>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11"/>
        <v/>
      </c>
      <c r="T2351" s="264" t="str">
        <f ca="1">IF(B2351="","",IF(ISERROR(MATCH($J2351,SorP!$B$1:$B$6230,0)),"",INDIRECT("'SorP'!$A$"&amp;MATCH($J2351,SorP!$B$1:$B$6230,0))))</f>
        <v/>
      </c>
      <c r="U2351" s="299"/>
      <c r="V2351" s="300" t="e">
        <f>IF(C2351="",NA(),MATCH($B2351&amp;$C2351,'Smelter Look-up'!$J:$J,0))</f>
        <v>#N/A</v>
      </c>
      <c r="W2351" s="301"/>
      <c r="X2351" s="301">
        <f t="shared" ca="1" si="112"/>
        <v>0</v>
      </c>
      <c r="Y2351" s="301"/>
      <c r="Z2351" s="301"/>
      <c r="AB2351" s="303" t="str">
        <f t="shared" si="113"/>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11"/>
        <v/>
      </c>
      <c r="T2352" s="264" t="str">
        <f ca="1">IF(B2352="","",IF(ISERROR(MATCH($J2352,SorP!$B$1:$B$6230,0)),"",INDIRECT("'SorP'!$A$"&amp;MATCH($J2352,SorP!$B$1:$B$6230,0))))</f>
        <v/>
      </c>
      <c r="U2352" s="299"/>
      <c r="V2352" s="300" t="e">
        <f>IF(C2352="",NA(),MATCH($B2352&amp;$C2352,'Smelter Look-up'!$J:$J,0))</f>
        <v>#N/A</v>
      </c>
      <c r="W2352" s="301"/>
      <c r="X2352" s="301">
        <f t="shared" ca="1" si="112"/>
        <v>0</v>
      </c>
      <c r="Y2352" s="301"/>
      <c r="Z2352" s="301"/>
      <c r="AB2352" s="303" t="str">
        <f t="shared" si="113"/>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11"/>
        <v/>
      </c>
      <c r="T2353" s="264" t="str">
        <f ca="1">IF(B2353="","",IF(ISERROR(MATCH($J2353,SorP!$B$1:$B$6230,0)),"",INDIRECT("'SorP'!$A$"&amp;MATCH($J2353,SorP!$B$1:$B$6230,0))))</f>
        <v/>
      </c>
      <c r="U2353" s="299"/>
      <c r="V2353" s="300" t="e">
        <f>IF(C2353="",NA(),MATCH($B2353&amp;$C2353,'Smelter Look-up'!$J:$J,0))</f>
        <v>#N/A</v>
      </c>
      <c r="W2353" s="301"/>
      <c r="X2353" s="301">
        <f t="shared" ca="1" si="112"/>
        <v>0</v>
      </c>
      <c r="Y2353" s="301"/>
      <c r="Z2353" s="301"/>
      <c r="AB2353" s="303" t="str">
        <f t="shared" si="113"/>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11"/>
        <v/>
      </c>
      <c r="T2354" s="264" t="str">
        <f ca="1">IF(B2354="","",IF(ISERROR(MATCH($J2354,SorP!$B$1:$B$6230,0)),"",INDIRECT("'SorP'!$A$"&amp;MATCH($J2354,SorP!$B$1:$B$6230,0))))</f>
        <v/>
      </c>
      <c r="U2354" s="299"/>
      <c r="V2354" s="300" t="e">
        <f>IF(C2354="",NA(),MATCH($B2354&amp;$C2354,'Smelter Look-up'!$J:$J,0))</f>
        <v>#N/A</v>
      </c>
      <c r="W2354" s="301"/>
      <c r="X2354" s="301">
        <f t="shared" ca="1" si="112"/>
        <v>0</v>
      </c>
      <c r="Y2354" s="301"/>
      <c r="Z2354" s="301"/>
      <c r="AB2354" s="303" t="str">
        <f t="shared" si="113"/>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11"/>
        <v/>
      </c>
      <c r="T2355" s="264" t="str">
        <f ca="1">IF(B2355="","",IF(ISERROR(MATCH($J2355,SorP!$B$1:$B$6230,0)),"",INDIRECT("'SorP'!$A$"&amp;MATCH($J2355,SorP!$B$1:$B$6230,0))))</f>
        <v/>
      </c>
      <c r="U2355" s="299"/>
      <c r="V2355" s="300" t="e">
        <f>IF(C2355="",NA(),MATCH($B2355&amp;$C2355,'Smelter Look-up'!$J:$J,0))</f>
        <v>#N/A</v>
      </c>
      <c r="W2355" s="301"/>
      <c r="X2355" s="301">
        <f t="shared" ca="1" si="112"/>
        <v>0</v>
      </c>
      <c r="Y2355" s="301"/>
      <c r="Z2355" s="301"/>
      <c r="AB2355" s="303" t="str">
        <f t="shared" si="113"/>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11"/>
        <v/>
      </c>
      <c r="T2356" s="264" t="str">
        <f ca="1">IF(B2356="","",IF(ISERROR(MATCH($J2356,SorP!$B$1:$B$6230,0)),"",INDIRECT("'SorP'!$A$"&amp;MATCH($J2356,SorP!$B$1:$B$6230,0))))</f>
        <v/>
      </c>
      <c r="U2356" s="299"/>
      <c r="V2356" s="300" t="e">
        <f>IF(C2356="",NA(),MATCH($B2356&amp;$C2356,'Smelter Look-up'!$J:$J,0))</f>
        <v>#N/A</v>
      </c>
      <c r="W2356" s="301"/>
      <c r="X2356" s="301">
        <f t="shared" ca="1" si="112"/>
        <v>0</v>
      </c>
      <c r="Y2356" s="301"/>
      <c r="Z2356" s="301"/>
      <c r="AB2356" s="303" t="str">
        <f t="shared" si="113"/>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11"/>
        <v/>
      </c>
      <c r="T2357" s="264" t="str">
        <f ca="1">IF(B2357="","",IF(ISERROR(MATCH($J2357,SorP!$B$1:$B$6230,0)),"",INDIRECT("'SorP'!$A$"&amp;MATCH($J2357,SorP!$B$1:$B$6230,0))))</f>
        <v/>
      </c>
      <c r="U2357" s="299"/>
      <c r="V2357" s="300" t="e">
        <f>IF(C2357="",NA(),MATCH($B2357&amp;$C2357,'Smelter Look-up'!$J:$J,0))</f>
        <v>#N/A</v>
      </c>
      <c r="W2357" s="301"/>
      <c r="X2357" s="301">
        <f t="shared" ca="1" si="112"/>
        <v>0</v>
      </c>
      <c r="Y2357" s="301"/>
      <c r="Z2357" s="301"/>
      <c r="AB2357" s="303" t="str">
        <f t="shared" si="113"/>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11"/>
        <v/>
      </c>
      <c r="T2358" s="264" t="str">
        <f ca="1">IF(B2358="","",IF(ISERROR(MATCH($J2358,SorP!$B$1:$B$6230,0)),"",INDIRECT("'SorP'!$A$"&amp;MATCH($J2358,SorP!$B$1:$B$6230,0))))</f>
        <v/>
      </c>
      <c r="U2358" s="299"/>
      <c r="V2358" s="300" t="e">
        <f>IF(C2358="",NA(),MATCH($B2358&amp;$C2358,'Smelter Look-up'!$J:$J,0))</f>
        <v>#N/A</v>
      </c>
      <c r="W2358" s="301"/>
      <c r="X2358" s="301">
        <f t="shared" ca="1" si="112"/>
        <v>0</v>
      </c>
      <c r="Y2358" s="301"/>
      <c r="Z2358" s="301"/>
      <c r="AB2358" s="303" t="str">
        <f t="shared" si="113"/>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11"/>
        <v/>
      </c>
      <c r="T2359" s="264" t="str">
        <f ca="1">IF(B2359="","",IF(ISERROR(MATCH($J2359,SorP!$B$1:$B$6230,0)),"",INDIRECT("'SorP'!$A$"&amp;MATCH($J2359,SorP!$B$1:$B$6230,0))))</f>
        <v/>
      </c>
      <c r="U2359" s="299"/>
      <c r="V2359" s="300" t="e">
        <f>IF(C2359="",NA(),MATCH($B2359&amp;$C2359,'Smelter Look-up'!$J:$J,0))</f>
        <v>#N/A</v>
      </c>
      <c r="W2359" s="301"/>
      <c r="X2359" s="301">
        <f t="shared" ca="1" si="112"/>
        <v>0</v>
      </c>
      <c r="Y2359" s="301"/>
      <c r="Z2359" s="301"/>
      <c r="AB2359" s="303" t="str">
        <f t="shared" si="113"/>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11"/>
        <v/>
      </c>
      <c r="T2360" s="264" t="str">
        <f ca="1">IF(B2360="","",IF(ISERROR(MATCH($J2360,SorP!$B$1:$B$6230,0)),"",INDIRECT("'SorP'!$A$"&amp;MATCH($J2360,SorP!$B$1:$B$6230,0))))</f>
        <v/>
      </c>
      <c r="U2360" s="299"/>
      <c r="V2360" s="300" t="e">
        <f>IF(C2360="",NA(),MATCH($B2360&amp;$C2360,'Smelter Look-up'!$J:$J,0))</f>
        <v>#N/A</v>
      </c>
      <c r="W2360" s="301"/>
      <c r="X2360" s="301">
        <f t="shared" ca="1" si="112"/>
        <v>0</v>
      </c>
      <c r="Y2360" s="301"/>
      <c r="Z2360" s="301"/>
      <c r="AB2360" s="303" t="str">
        <f t="shared" si="113"/>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11"/>
        <v/>
      </c>
      <c r="T2361" s="264" t="str">
        <f ca="1">IF(B2361="","",IF(ISERROR(MATCH($J2361,SorP!$B$1:$B$6230,0)),"",INDIRECT("'SorP'!$A$"&amp;MATCH($J2361,SorP!$B$1:$B$6230,0))))</f>
        <v/>
      </c>
      <c r="U2361" s="299"/>
      <c r="V2361" s="300" t="e">
        <f>IF(C2361="",NA(),MATCH($B2361&amp;$C2361,'Smelter Look-up'!$J:$J,0))</f>
        <v>#N/A</v>
      </c>
      <c r="W2361" s="301"/>
      <c r="X2361" s="301">
        <f t="shared" ca="1" si="112"/>
        <v>0</v>
      </c>
      <c r="Y2361" s="301"/>
      <c r="Z2361" s="301"/>
      <c r="AB2361" s="303" t="str">
        <f t="shared" si="113"/>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11"/>
        <v/>
      </c>
      <c r="T2362" s="264" t="str">
        <f ca="1">IF(B2362="","",IF(ISERROR(MATCH($J2362,SorP!$B$1:$B$6230,0)),"",INDIRECT("'SorP'!$A$"&amp;MATCH($J2362,SorP!$B$1:$B$6230,0))))</f>
        <v/>
      </c>
      <c r="U2362" s="299"/>
      <c r="V2362" s="300" t="e">
        <f>IF(C2362="",NA(),MATCH($B2362&amp;$C2362,'Smelter Look-up'!$J:$J,0))</f>
        <v>#N/A</v>
      </c>
      <c r="W2362" s="301"/>
      <c r="X2362" s="301">
        <f t="shared" ca="1" si="112"/>
        <v>0</v>
      </c>
      <c r="Y2362" s="301"/>
      <c r="Z2362" s="301"/>
      <c r="AB2362" s="303" t="str">
        <f t="shared" si="113"/>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11"/>
        <v/>
      </c>
      <c r="T2363" s="264" t="str">
        <f ca="1">IF(B2363="","",IF(ISERROR(MATCH($J2363,SorP!$B$1:$B$6230,0)),"",INDIRECT("'SorP'!$A$"&amp;MATCH($J2363,SorP!$B$1:$B$6230,0))))</f>
        <v/>
      </c>
      <c r="U2363" s="299"/>
      <c r="V2363" s="300" t="e">
        <f>IF(C2363="",NA(),MATCH($B2363&amp;$C2363,'Smelter Look-up'!$J:$J,0))</f>
        <v>#N/A</v>
      </c>
      <c r="W2363" s="301"/>
      <c r="X2363" s="301">
        <f t="shared" ca="1" si="112"/>
        <v>0</v>
      </c>
      <c r="Y2363" s="301"/>
      <c r="Z2363" s="301"/>
      <c r="AB2363" s="303" t="str">
        <f t="shared" si="113"/>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11"/>
        <v/>
      </c>
      <c r="T2364" s="264" t="str">
        <f ca="1">IF(B2364="","",IF(ISERROR(MATCH($J2364,SorP!$B$1:$B$6230,0)),"",INDIRECT("'SorP'!$A$"&amp;MATCH($J2364,SorP!$B$1:$B$6230,0))))</f>
        <v/>
      </c>
      <c r="U2364" s="299"/>
      <c r="V2364" s="300" t="e">
        <f>IF(C2364="",NA(),MATCH($B2364&amp;$C2364,'Smelter Look-up'!$J:$J,0))</f>
        <v>#N/A</v>
      </c>
      <c r="W2364" s="301"/>
      <c r="X2364" s="301">
        <f t="shared" ca="1" si="112"/>
        <v>0</v>
      </c>
      <c r="Y2364" s="301"/>
      <c r="Z2364" s="301"/>
      <c r="AB2364" s="303" t="str">
        <f t="shared" si="113"/>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11"/>
        <v/>
      </c>
      <c r="T2365" s="264" t="str">
        <f ca="1">IF(B2365="","",IF(ISERROR(MATCH($J2365,SorP!$B$1:$B$6230,0)),"",INDIRECT("'SorP'!$A$"&amp;MATCH($J2365,SorP!$B$1:$B$6230,0))))</f>
        <v/>
      </c>
      <c r="U2365" s="299"/>
      <c r="V2365" s="300" t="e">
        <f>IF(C2365="",NA(),MATCH($B2365&amp;$C2365,'Smelter Look-up'!$J:$J,0))</f>
        <v>#N/A</v>
      </c>
      <c r="W2365" s="301"/>
      <c r="X2365" s="301">
        <f t="shared" ca="1" si="112"/>
        <v>0</v>
      </c>
      <c r="Y2365" s="301"/>
      <c r="Z2365" s="301"/>
      <c r="AB2365" s="303" t="str">
        <f t="shared" si="113"/>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11"/>
        <v/>
      </c>
      <c r="T2366" s="264" t="str">
        <f ca="1">IF(B2366="","",IF(ISERROR(MATCH($J2366,SorP!$B$1:$B$6230,0)),"",INDIRECT("'SorP'!$A$"&amp;MATCH($J2366,SorP!$B$1:$B$6230,0))))</f>
        <v/>
      </c>
      <c r="U2366" s="299"/>
      <c r="V2366" s="300" t="e">
        <f>IF(C2366="",NA(),MATCH($B2366&amp;$C2366,'Smelter Look-up'!$J:$J,0))</f>
        <v>#N/A</v>
      </c>
      <c r="W2366" s="301"/>
      <c r="X2366" s="301">
        <f t="shared" ca="1" si="112"/>
        <v>0</v>
      </c>
      <c r="Y2366" s="301"/>
      <c r="Z2366" s="301"/>
      <c r="AB2366" s="303" t="str">
        <f t="shared" si="113"/>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11"/>
        <v/>
      </c>
      <c r="T2367" s="264" t="str">
        <f ca="1">IF(B2367="","",IF(ISERROR(MATCH($J2367,SorP!$B$1:$B$6230,0)),"",INDIRECT("'SorP'!$A$"&amp;MATCH($J2367,SorP!$B$1:$B$6230,0))))</f>
        <v/>
      </c>
      <c r="U2367" s="299"/>
      <c r="V2367" s="300" t="e">
        <f>IF(C2367="",NA(),MATCH($B2367&amp;$C2367,'Smelter Look-up'!$J:$J,0))</f>
        <v>#N/A</v>
      </c>
      <c r="W2367" s="301"/>
      <c r="X2367" s="301">
        <f t="shared" ca="1" si="112"/>
        <v>0</v>
      </c>
      <c r="Y2367" s="301"/>
      <c r="Z2367" s="301"/>
      <c r="AB2367" s="303" t="str">
        <f t="shared" si="113"/>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11"/>
        <v/>
      </c>
      <c r="T2368" s="264" t="str">
        <f ca="1">IF(B2368="","",IF(ISERROR(MATCH($J2368,SorP!$B$1:$B$6230,0)),"",INDIRECT("'SorP'!$A$"&amp;MATCH($J2368,SorP!$B$1:$B$6230,0))))</f>
        <v/>
      </c>
      <c r="U2368" s="299"/>
      <c r="V2368" s="300" t="e">
        <f>IF(C2368="",NA(),MATCH($B2368&amp;$C2368,'Smelter Look-up'!$J:$J,0))</f>
        <v>#N/A</v>
      </c>
      <c r="W2368" s="301"/>
      <c r="X2368" s="301">
        <f t="shared" ca="1" si="112"/>
        <v>0</v>
      </c>
      <c r="Y2368" s="301"/>
      <c r="Z2368" s="301"/>
      <c r="AB2368" s="303" t="str">
        <f t="shared" si="113"/>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11"/>
        <v/>
      </c>
      <c r="T2369" s="264" t="str">
        <f ca="1">IF(B2369="","",IF(ISERROR(MATCH($J2369,SorP!$B$1:$B$6230,0)),"",INDIRECT("'SorP'!$A$"&amp;MATCH($J2369,SorP!$B$1:$B$6230,0))))</f>
        <v/>
      </c>
      <c r="U2369" s="299"/>
      <c r="V2369" s="300" t="e">
        <f>IF(C2369="",NA(),MATCH($B2369&amp;$C2369,'Smelter Look-up'!$J:$J,0))</f>
        <v>#N/A</v>
      </c>
      <c r="W2369" s="301"/>
      <c r="X2369" s="301">
        <f t="shared" ca="1" si="112"/>
        <v>0</v>
      </c>
      <c r="Y2369" s="301"/>
      <c r="Z2369" s="301"/>
      <c r="AB2369" s="303" t="str">
        <f t="shared" si="113"/>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11"/>
        <v/>
      </c>
      <c r="T2370" s="264" t="str">
        <f ca="1">IF(B2370="","",IF(ISERROR(MATCH($J2370,SorP!$B$1:$B$6230,0)),"",INDIRECT("'SorP'!$A$"&amp;MATCH($J2370,SorP!$B$1:$B$6230,0))))</f>
        <v/>
      </c>
      <c r="U2370" s="299"/>
      <c r="V2370" s="300" t="e">
        <f>IF(C2370="",NA(),MATCH($B2370&amp;$C2370,'Smelter Look-up'!$J:$J,0))</f>
        <v>#N/A</v>
      </c>
      <c r="W2370" s="301"/>
      <c r="X2370" s="301">
        <f t="shared" ca="1" si="112"/>
        <v>0</v>
      </c>
      <c r="Y2370" s="301"/>
      <c r="Z2370" s="301"/>
      <c r="AB2370" s="303" t="str">
        <f t="shared" si="113"/>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1"/>
        <v/>
      </c>
      <c r="T2371" s="264" t="str">
        <f ca="1">IF(B2371="","",IF(ISERROR(MATCH($J2371,SorP!$B$1:$B$6230,0)),"",INDIRECT("'SorP'!$A$"&amp;MATCH($J2371,SorP!$B$1:$B$6230,0))))</f>
        <v/>
      </c>
      <c r="U2371" s="299"/>
      <c r="V2371" s="300" t="e">
        <f>IF(C2371="",NA(),MATCH($B2371&amp;$C2371,'Smelter Look-up'!$J:$J,0))</f>
        <v>#N/A</v>
      </c>
      <c r="W2371" s="301"/>
      <c r="X2371" s="301">
        <f t="shared" ca="1" si="112"/>
        <v>0</v>
      </c>
      <c r="Y2371" s="301"/>
      <c r="Z2371" s="301"/>
      <c r="AB2371" s="303" t="str">
        <f t="shared" si="113"/>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1"/>
        <v/>
      </c>
      <c r="T2372" s="264" t="str">
        <f ca="1">IF(B2372="","",IF(ISERROR(MATCH($J2372,SorP!$B$1:$B$6230,0)),"",INDIRECT("'SorP'!$A$"&amp;MATCH($J2372,SorP!$B$1:$B$6230,0))))</f>
        <v/>
      </c>
      <c r="U2372" s="299"/>
      <c r="V2372" s="300" t="e">
        <f>IF(C2372="",NA(),MATCH($B2372&amp;$C2372,'Smelter Look-up'!$J:$J,0))</f>
        <v>#N/A</v>
      </c>
      <c r="W2372" s="301"/>
      <c r="X2372" s="301">
        <f t="shared" ca="1" si="112"/>
        <v>0</v>
      </c>
      <c r="Y2372" s="301"/>
      <c r="Z2372" s="301"/>
      <c r="AB2372" s="303" t="str">
        <f t="shared" si="113"/>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1"/>
        <v/>
      </c>
      <c r="T2373" s="264" t="str">
        <f ca="1">IF(B2373="","",IF(ISERROR(MATCH($J2373,SorP!$B$1:$B$6230,0)),"",INDIRECT("'SorP'!$A$"&amp;MATCH($J2373,SorP!$B$1:$B$6230,0))))</f>
        <v/>
      </c>
      <c r="U2373" s="299"/>
      <c r="V2373" s="300" t="e">
        <f>IF(C2373="",NA(),MATCH($B2373&amp;$C2373,'Smelter Look-up'!$J:$J,0))</f>
        <v>#N/A</v>
      </c>
      <c r="W2373" s="301"/>
      <c r="X2373" s="301">
        <f t="shared" ca="1" si="112"/>
        <v>0</v>
      </c>
      <c r="Y2373" s="301"/>
      <c r="Z2373" s="301"/>
      <c r="AB2373" s="303" t="str">
        <f t="shared" si="113"/>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4">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5">IF(AND(C2374="Smelter not listed",OR(LEN(D2374)=0,LEN(E2374)=0)),1,0)</f>
        <v>0</v>
      </c>
      <c r="Y2374" s="301"/>
      <c r="Z2374" s="301"/>
      <c r="AB2374" s="303" t="str">
        <f t="shared" ref="AB2374:AB2437" si="116">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4"/>
        <v/>
      </c>
      <c r="T2375" s="264" t="str">
        <f ca="1">IF(B2375="","",IF(ISERROR(MATCH($J2375,SorP!$B$1:$B$6230,0)),"",INDIRECT("'SorP'!$A$"&amp;MATCH($J2375,SorP!$B$1:$B$6230,0))))</f>
        <v/>
      </c>
      <c r="U2375" s="299"/>
      <c r="V2375" s="300" t="e">
        <f>IF(C2375="",NA(),MATCH($B2375&amp;$C2375,'Smelter Look-up'!$J:$J,0))</f>
        <v>#N/A</v>
      </c>
      <c r="W2375" s="301"/>
      <c r="X2375" s="301">
        <f t="shared" ca="1" si="115"/>
        <v>0</v>
      </c>
      <c r="Y2375" s="301"/>
      <c r="Z2375" s="301"/>
      <c r="AB2375" s="303" t="str">
        <f t="shared" si="116"/>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4"/>
        <v/>
      </c>
      <c r="T2376" s="264" t="str">
        <f ca="1">IF(B2376="","",IF(ISERROR(MATCH($J2376,SorP!$B$1:$B$6230,0)),"",INDIRECT("'SorP'!$A$"&amp;MATCH($J2376,SorP!$B$1:$B$6230,0))))</f>
        <v/>
      </c>
      <c r="U2376" s="299"/>
      <c r="V2376" s="300" t="e">
        <f>IF(C2376="",NA(),MATCH($B2376&amp;$C2376,'Smelter Look-up'!$J:$J,0))</f>
        <v>#N/A</v>
      </c>
      <c r="W2376" s="301"/>
      <c r="X2376" s="301">
        <f t="shared" ca="1" si="115"/>
        <v>0</v>
      </c>
      <c r="Y2376" s="301"/>
      <c r="Z2376" s="301"/>
      <c r="AB2376" s="303" t="str">
        <f t="shared" si="116"/>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4"/>
        <v/>
      </c>
      <c r="T2377" s="264" t="str">
        <f ca="1">IF(B2377="","",IF(ISERROR(MATCH($J2377,SorP!$B$1:$B$6230,0)),"",INDIRECT("'SorP'!$A$"&amp;MATCH($J2377,SorP!$B$1:$B$6230,0))))</f>
        <v/>
      </c>
      <c r="U2377" s="299"/>
      <c r="V2377" s="300" t="e">
        <f>IF(C2377="",NA(),MATCH($B2377&amp;$C2377,'Smelter Look-up'!$J:$J,0))</f>
        <v>#N/A</v>
      </c>
      <c r="W2377" s="301"/>
      <c r="X2377" s="301">
        <f t="shared" ca="1" si="115"/>
        <v>0</v>
      </c>
      <c r="Y2377" s="301"/>
      <c r="Z2377" s="301"/>
      <c r="AB2377" s="303" t="str">
        <f t="shared" si="116"/>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4"/>
        <v/>
      </c>
      <c r="T2378" s="264" t="str">
        <f ca="1">IF(B2378="","",IF(ISERROR(MATCH($J2378,SorP!$B$1:$B$6230,0)),"",INDIRECT("'SorP'!$A$"&amp;MATCH($J2378,SorP!$B$1:$B$6230,0))))</f>
        <v/>
      </c>
      <c r="U2378" s="299"/>
      <c r="V2378" s="300" t="e">
        <f>IF(C2378="",NA(),MATCH($B2378&amp;$C2378,'Smelter Look-up'!$J:$J,0))</f>
        <v>#N/A</v>
      </c>
      <c r="W2378" s="301"/>
      <c r="X2378" s="301">
        <f t="shared" ca="1" si="115"/>
        <v>0</v>
      </c>
      <c r="Y2378" s="301"/>
      <c r="Z2378" s="301"/>
      <c r="AB2378" s="303" t="str">
        <f t="shared" si="116"/>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4"/>
        <v/>
      </c>
      <c r="T2379" s="264" t="str">
        <f ca="1">IF(B2379="","",IF(ISERROR(MATCH($J2379,SorP!$B$1:$B$6230,0)),"",INDIRECT("'SorP'!$A$"&amp;MATCH($J2379,SorP!$B$1:$B$6230,0))))</f>
        <v/>
      </c>
      <c r="U2379" s="299"/>
      <c r="V2379" s="300" t="e">
        <f>IF(C2379="",NA(),MATCH($B2379&amp;$C2379,'Smelter Look-up'!$J:$J,0))</f>
        <v>#N/A</v>
      </c>
      <c r="W2379" s="301"/>
      <c r="X2379" s="301">
        <f t="shared" ca="1" si="115"/>
        <v>0</v>
      </c>
      <c r="Y2379" s="301"/>
      <c r="Z2379" s="301"/>
      <c r="AB2379" s="303" t="str">
        <f t="shared" si="116"/>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4"/>
        <v/>
      </c>
      <c r="T2380" s="264" t="str">
        <f ca="1">IF(B2380="","",IF(ISERROR(MATCH($J2380,SorP!$B$1:$B$6230,0)),"",INDIRECT("'SorP'!$A$"&amp;MATCH($J2380,SorP!$B$1:$B$6230,0))))</f>
        <v/>
      </c>
      <c r="U2380" s="299"/>
      <c r="V2380" s="300" t="e">
        <f>IF(C2380="",NA(),MATCH($B2380&amp;$C2380,'Smelter Look-up'!$J:$J,0))</f>
        <v>#N/A</v>
      </c>
      <c r="W2380" s="301"/>
      <c r="X2380" s="301">
        <f t="shared" ca="1" si="115"/>
        <v>0</v>
      </c>
      <c r="Y2380" s="301"/>
      <c r="Z2380" s="301"/>
      <c r="AB2380" s="303" t="str">
        <f t="shared" si="116"/>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4"/>
        <v/>
      </c>
      <c r="T2381" s="264" t="str">
        <f ca="1">IF(B2381="","",IF(ISERROR(MATCH($J2381,SorP!$B$1:$B$6230,0)),"",INDIRECT("'SorP'!$A$"&amp;MATCH($J2381,SorP!$B$1:$B$6230,0))))</f>
        <v/>
      </c>
      <c r="U2381" s="299"/>
      <c r="V2381" s="300" t="e">
        <f>IF(C2381="",NA(),MATCH($B2381&amp;$C2381,'Smelter Look-up'!$J:$J,0))</f>
        <v>#N/A</v>
      </c>
      <c r="W2381" s="301"/>
      <c r="X2381" s="301">
        <f t="shared" ca="1" si="115"/>
        <v>0</v>
      </c>
      <c r="Y2381" s="301"/>
      <c r="Z2381" s="301"/>
      <c r="AB2381" s="303" t="str">
        <f t="shared" si="116"/>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4"/>
        <v/>
      </c>
      <c r="T2382" s="264" t="str">
        <f ca="1">IF(B2382="","",IF(ISERROR(MATCH($J2382,SorP!$B$1:$B$6230,0)),"",INDIRECT("'SorP'!$A$"&amp;MATCH($J2382,SorP!$B$1:$B$6230,0))))</f>
        <v/>
      </c>
      <c r="U2382" s="299"/>
      <c r="V2382" s="300" t="e">
        <f>IF(C2382="",NA(),MATCH($B2382&amp;$C2382,'Smelter Look-up'!$J:$J,0))</f>
        <v>#N/A</v>
      </c>
      <c r="W2382" s="301"/>
      <c r="X2382" s="301">
        <f t="shared" ca="1" si="115"/>
        <v>0</v>
      </c>
      <c r="Y2382" s="301"/>
      <c r="Z2382" s="301"/>
      <c r="AB2382" s="303" t="str">
        <f t="shared" si="116"/>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4"/>
        <v/>
      </c>
      <c r="T2383" s="264" t="str">
        <f ca="1">IF(B2383="","",IF(ISERROR(MATCH($J2383,SorP!$B$1:$B$6230,0)),"",INDIRECT("'SorP'!$A$"&amp;MATCH($J2383,SorP!$B$1:$B$6230,0))))</f>
        <v/>
      </c>
      <c r="U2383" s="299"/>
      <c r="V2383" s="300" t="e">
        <f>IF(C2383="",NA(),MATCH($B2383&amp;$C2383,'Smelter Look-up'!$J:$J,0))</f>
        <v>#N/A</v>
      </c>
      <c r="W2383" s="301"/>
      <c r="X2383" s="301">
        <f t="shared" ca="1" si="115"/>
        <v>0</v>
      </c>
      <c r="Y2383" s="301"/>
      <c r="Z2383" s="301"/>
      <c r="AB2383" s="303" t="str">
        <f t="shared" si="116"/>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4"/>
        <v/>
      </c>
      <c r="T2384" s="264" t="str">
        <f ca="1">IF(B2384="","",IF(ISERROR(MATCH($J2384,SorP!$B$1:$B$6230,0)),"",INDIRECT("'SorP'!$A$"&amp;MATCH($J2384,SorP!$B$1:$B$6230,0))))</f>
        <v/>
      </c>
      <c r="U2384" s="299"/>
      <c r="V2384" s="300" t="e">
        <f>IF(C2384="",NA(),MATCH($B2384&amp;$C2384,'Smelter Look-up'!$J:$J,0))</f>
        <v>#N/A</v>
      </c>
      <c r="W2384" s="301"/>
      <c r="X2384" s="301">
        <f t="shared" ca="1" si="115"/>
        <v>0</v>
      </c>
      <c r="Y2384" s="301"/>
      <c r="Z2384" s="301"/>
      <c r="AB2384" s="303" t="str">
        <f t="shared" si="116"/>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4"/>
        <v/>
      </c>
      <c r="T2385" s="264" t="str">
        <f ca="1">IF(B2385="","",IF(ISERROR(MATCH($J2385,SorP!$B$1:$B$6230,0)),"",INDIRECT("'SorP'!$A$"&amp;MATCH($J2385,SorP!$B$1:$B$6230,0))))</f>
        <v/>
      </c>
      <c r="U2385" s="299"/>
      <c r="V2385" s="300" t="e">
        <f>IF(C2385="",NA(),MATCH($B2385&amp;$C2385,'Smelter Look-up'!$J:$J,0))</f>
        <v>#N/A</v>
      </c>
      <c r="W2385" s="301"/>
      <c r="X2385" s="301">
        <f t="shared" ca="1" si="115"/>
        <v>0</v>
      </c>
      <c r="Y2385" s="301"/>
      <c r="Z2385" s="301"/>
      <c r="AB2385" s="303" t="str">
        <f t="shared" si="116"/>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4"/>
        <v/>
      </c>
      <c r="T2386" s="264" t="str">
        <f ca="1">IF(B2386="","",IF(ISERROR(MATCH($J2386,SorP!$B$1:$B$6230,0)),"",INDIRECT("'SorP'!$A$"&amp;MATCH($J2386,SorP!$B$1:$B$6230,0))))</f>
        <v/>
      </c>
      <c r="U2386" s="299"/>
      <c r="V2386" s="300" t="e">
        <f>IF(C2386="",NA(),MATCH($B2386&amp;$C2386,'Smelter Look-up'!$J:$J,0))</f>
        <v>#N/A</v>
      </c>
      <c r="W2386" s="301"/>
      <c r="X2386" s="301">
        <f t="shared" ca="1" si="115"/>
        <v>0</v>
      </c>
      <c r="Y2386" s="301"/>
      <c r="Z2386" s="301"/>
      <c r="AB2386" s="303" t="str">
        <f t="shared" si="116"/>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4"/>
        <v/>
      </c>
      <c r="T2387" s="264" t="str">
        <f ca="1">IF(B2387="","",IF(ISERROR(MATCH($J2387,SorP!$B$1:$B$6230,0)),"",INDIRECT("'SorP'!$A$"&amp;MATCH($J2387,SorP!$B$1:$B$6230,0))))</f>
        <v/>
      </c>
      <c r="U2387" s="299"/>
      <c r="V2387" s="300" t="e">
        <f>IF(C2387="",NA(),MATCH($B2387&amp;$C2387,'Smelter Look-up'!$J:$J,0))</f>
        <v>#N/A</v>
      </c>
      <c r="W2387" s="301"/>
      <c r="X2387" s="301">
        <f t="shared" ca="1" si="115"/>
        <v>0</v>
      </c>
      <c r="Y2387" s="301"/>
      <c r="Z2387" s="301"/>
      <c r="AB2387" s="303" t="str">
        <f t="shared" si="116"/>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4"/>
        <v/>
      </c>
      <c r="T2388" s="264" t="str">
        <f ca="1">IF(B2388="","",IF(ISERROR(MATCH($J2388,SorP!$B$1:$B$6230,0)),"",INDIRECT("'SorP'!$A$"&amp;MATCH($J2388,SorP!$B$1:$B$6230,0))))</f>
        <v/>
      </c>
      <c r="U2388" s="299"/>
      <c r="V2388" s="300" t="e">
        <f>IF(C2388="",NA(),MATCH($B2388&amp;$C2388,'Smelter Look-up'!$J:$J,0))</f>
        <v>#N/A</v>
      </c>
      <c r="W2388" s="301"/>
      <c r="X2388" s="301">
        <f t="shared" ca="1" si="115"/>
        <v>0</v>
      </c>
      <c r="Y2388" s="301"/>
      <c r="Z2388" s="301"/>
      <c r="AB2388" s="303" t="str">
        <f t="shared" si="116"/>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4"/>
        <v/>
      </c>
      <c r="T2389" s="264" t="str">
        <f ca="1">IF(B2389="","",IF(ISERROR(MATCH($J2389,SorP!$B$1:$B$6230,0)),"",INDIRECT("'SorP'!$A$"&amp;MATCH($J2389,SorP!$B$1:$B$6230,0))))</f>
        <v/>
      </c>
      <c r="U2389" s="299"/>
      <c r="V2389" s="300" t="e">
        <f>IF(C2389="",NA(),MATCH($B2389&amp;$C2389,'Smelter Look-up'!$J:$J,0))</f>
        <v>#N/A</v>
      </c>
      <c r="W2389" s="301"/>
      <c r="X2389" s="301">
        <f t="shared" ca="1" si="115"/>
        <v>0</v>
      </c>
      <c r="Y2389" s="301"/>
      <c r="Z2389" s="301"/>
      <c r="AB2389" s="303" t="str">
        <f t="shared" si="116"/>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4"/>
        <v/>
      </c>
      <c r="T2390" s="264" t="str">
        <f ca="1">IF(B2390="","",IF(ISERROR(MATCH($J2390,SorP!$B$1:$B$6230,0)),"",INDIRECT("'SorP'!$A$"&amp;MATCH($J2390,SorP!$B$1:$B$6230,0))))</f>
        <v/>
      </c>
      <c r="U2390" s="299"/>
      <c r="V2390" s="300" t="e">
        <f>IF(C2390="",NA(),MATCH($B2390&amp;$C2390,'Smelter Look-up'!$J:$J,0))</f>
        <v>#N/A</v>
      </c>
      <c r="W2390" s="301"/>
      <c r="X2390" s="301">
        <f t="shared" ca="1" si="115"/>
        <v>0</v>
      </c>
      <c r="Y2390" s="301"/>
      <c r="Z2390" s="301"/>
      <c r="AB2390" s="303" t="str">
        <f t="shared" si="116"/>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4"/>
        <v/>
      </c>
      <c r="T2391" s="264" t="str">
        <f ca="1">IF(B2391="","",IF(ISERROR(MATCH($J2391,SorP!$B$1:$B$6230,0)),"",INDIRECT("'SorP'!$A$"&amp;MATCH($J2391,SorP!$B$1:$B$6230,0))))</f>
        <v/>
      </c>
      <c r="U2391" s="299"/>
      <c r="V2391" s="300" t="e">
        <f>IF(C2391="",NA(),MATCH($B2391&amp;$C2391,'Smelter Look-up'!$J:$J,0))</f>
        <v>#N/A</v>
      </c>
      <c r="W2391" s="301"/>
      <c r="X2391" s="301">
        <f t="shared" ca="1" si="115"/>
        <v>0</v>
      </c>
      <c r="Y2391" s="301"/>
      <c r="Z2391" s="301"/>
      <c r="AB2391" s="303" t="str">
        <f t="shared" si="116"/>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4"/>
        <v/>
      </c>
      <c r="T2392" s="264" t="str">
        <f ca="1">IF(B2392="","",IF(ISERROR(MATCH($J2392,SorP!$B$1:$B$6230,0)),"",INDIRECT("'SorP'!$A$"&amp;MATCH($J2392,SorP!$B$1:$B$6230,0))))</f>
        <v/>
      </c>
      <c r="U2392" s="299"/>
      <c r="V2392" s="300" t="e">
        <f>IF(C2392="",NA(),MATCH($B2392&amp;$C2392,'Smelter Look-up'!$J:$J,0))</f>
        <v>#N/A</v>
      </c>
      <c r="W2392" s="301"/>
      <c r="X2392" s="301">
        <f t="shared" ca="1" si="115"/>
        <v>0</v>
      </c>
      <c r="Y2392" s="301"/>
      <c r="Z2392" s="301"/>
      <c r="AB2392" s="303" t="str">
        <f t="shared" si="116"/>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4"/>
        <v/>
      </c>
      <c r="T2393" s="264" t="str">
        <f ca="1">IF(B2393="","",IF(ISERROR(MATCH($J2393,SorP!$B$1:$B$6230,0)),"",INDIRECT("'SorP'!$A$"&amp;MATCH($J2393,SorP!$B$1:$B$6230,0))))</f>
        <v/>
      </c>
      <c r="U2393" s="299"/>
      <c r="V2393" s="300" t="e">
        <f>IF(C2393="",NA(),MATCH($B2393&amp;$C2393,'Smelter Look-up'!$J:$J,0))</f>
        <v>#N/A</v>
      </c>
      <c r="W2393" s="301"/>
      <c r="X2393" s="301">
        <f t="shared" ca="1" si="115"/>
        <v>0</v>
      </c>
      <c r="Y2393" s="301"/>
      <c r="Z2393" s="301"/>
      <c r="AB2393" s="303" t="str">
        <f t="shared" si="116"/>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4"/>
        <v/>
      </c>
      <c r="T2394" s="264" t="str">
        <f ca="1">IF(B2394="","",IF(ISERROR(MATCH($J2394,SorP!$B$1:$B$6230,0)),"",INDIRECT("'SorP'!$A$"&amp;MATCH($J2394,SorP!$B$1:$B$6230,0))))</f>
        <v/>
      </c>
      <c r="U2394" s="299"/>
      <c r="V2394" s="300" t="e">
        <f>IF(C2394="",NA(),MATCH($B2394&amp;$C2394,'Smelter Look-up'!$J:$J,0))</f>
        <v>#N/A</v>
      </c>
      <c r="W2394" s="301"/>
      <c r="X2394" s="301">
        <f t="shared" ca="1" si="115"/>
        <v>0</v>
      </c>
      <c r="Y2394" s="301"/>
      <c r="Z2394" s="301"/>
      <c r="AB2394" s="303" t="str">
        <f t="shared" si="116"/>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4"/>
        <v/>
      </c>
      <c r="T2395" s="264" t="str">
        <f ca="1">IF(B2395="","",IF(ISERROR(MATCH($J2395,SorP!$B$1:$B$6230,0)),"",INDIRECT("'SorP'!$A$"&amp;MATCH($J2395,SorP!$B$1:$B$6230,0))))</f>
        <v/>
      </c>
      <c r="U2395" s="299"/>
      <c r="V2395" s="300" t="e">
        <f>IF(C2395="",NA(),MATCH($B2395&amp;$C2395,'Smelter Look-up'!$J:$J,0))</f>
        <v>#N/A</v>
      </c>
      <c r="W2395" s="301"/>
      <c r="X2395" s="301">
        <f t="shared" ca="1" si="115"/>
        <v>0</v>
      </c>
      <c r="Y2395" s="301"/>
      <c r="Z2395" s="301"/>
      <c r="AB2395" s="303" t="str">
        <f t="shared" si="116"/>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4"/>
        <v/>
      </c>
      <c r="T2396" s="264" t="str">
        <f ca="1">IF(B2396="","",IF(ISERROR(MATCH($J2396,SorP!$B$1:$B$6230,0)),"",INDIRECT("'SorP'!$A$"&amp;MATCH($J2396,SorP!$B$1:$B$6230,0))))</f>
        <v/>
      </c>
      <c r="U2396" s="299"/>
      <c r="V2396" s="300" t="e">
        <f>IF(C2396="",NA(),MATCH($B2396&amp;$C2396,'Smelter Look-up'!$J:$J,0))</f>
        <v>#N/A</v>
      </c>
      <c r="W2396" s="301"/>
      <c r="X2396" s="301">
        <f t="shared" ca="1" si="115"/>
        <v>0</v>
      </c>
      <c r="Y2396" s="301"/>
      <c r="Z2396" s="301"/>
      <c r="AB2396" s="303" t="str">
        <f t="shared" si="116"/>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4"/>
        <v/>
      </c>
      <c r="T2397" s="264" t="str">
        <f ca="1">IF(B2397="","",IF(ISERROR(MATCH($J2397,SorP!$B$1:$B$6230,0)),"",INDIRECT("'SorP'!$A$"&amp;MATCH($J2397,SorP!$B$1:$B$6230,0))))</f>
        <v/>
      </c>
      <c r="U2397" s="299"/>
      <c r="V2397" s="300" t="e">
        <f>IF(C2397="",NA(),MATCH($B2397&amp;$C2397,'Smelter Look-up'!$J:$J,0))</f>
        <v>#N/A</v>
      </c>
      <c r="W2397" s="301"/>
      <c r="X2397" s="301">
        <f t="shared" ca="1" si="115"/>
        <v>0</v>
      </c>
      <c r="Y2397" s="301"/>
      <c r="Z2397" s="301"/>
      <c r="AB2397" s="303" t="str">
        <f t="shared" si="116"/>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4"/>
        <v/>
      </c>
      <c r="T2398" s="264" t="str">
        <f ca="1">IF(B2398="","",IF(ISERROR(MATCH($J2398,SorP!$B$1:$B$6230,0)),"",INDIRECT("'SorP'!$A$"&amp;MATCH($J2398,SorP!$B$1:$B$6230,0))))</f>
        <v/>
      </c>
      <c r="U2398" s="299"/>
      <c r="V2398" s="300" t="e">
        <f>IF(C2398="",NA(),MATCH($B2398&amp;$C2398,'Smelter Look-up'!$J:$J,0))</f>
        <v>#N/A</v>
      </c>
      <c r="W2398" s="301"/>
      <c r="X2398" s="301">
        <f t="shared" ca="1" si="115"/>
        <v>0</v>
      </c>
      <c r="Y2398" s="301"/>
      <c r="Z2398" s="301"/>
      <c r="AB2398" s="303" t="str">
        <f t="shared" si="116"/>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4"/>
        <v/>
      </c>
      <c r="T2399" s="264" t="str">
        <f ca="1">IF(B2399="","",IF(ISERROR(MATCH($J2399,SorP!$B$1:$B$6230,0)),"",INDIRECT("'SorP'!$A$"&amp;MATCH($J2399,SorP!$B$1:$B$6230,0))))</f>
        <v/>
      </c>
      <c r="U2399" s="299"/>
      <c r="V2399" s="300" t="e">
        <f>IF(C2399="",NA(),MATCH($B2399&amp;$C2399,'Smelter Look-up'!$J:$J,0))</f>
        <v>#N/A</v>
      </c>
      <c r="W2399" s="301"/>
      <c r="X2399" s="301">
        <f t="shared" ca="1" si="115"/>
        <v>0</v>
      </c>
      <c r="Y2399" s="301"/>
      <c r="Z2399" s="301"/>
      <c r="AB2399" s="303" t="str">
        <f t="shared" si="116"/>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4"/>
        <v/>
      </c>
      <c r="T2400" s="264" t="str">
        <f ca="1">IF(B2400="","",IF(ISERROR(MATCH($J2400,SorP!$B$1:$B$6230,0)),"",INDIRECT("'SorP'!$A$"&amp;MATCH($J2400,SorP!$B$1:$B$6230,0))))</f>
        <v/>
      </c>
      <c r="U2400" s="299"/>
      <c r="V2400" s="300" t="e">
        <f>IF(C2400="",NA(),MATCH($B2400&amp;$C2400,'Smelter Look-up'!$J:$J,0))</f>
        <v>#N/A</v>
      </c>
      <c r="W2400" s="301"/>
      <c r="X2400" s="301">
        <f t="shared" ca="1" si="115"/>
        <v>0</v>
      </c>
      <c r="Y2400" s="301"/>
      <c r="Z2400" s="301"/>
      <c r="AB2400" s="303" t="str">
        <f t="shared" si="116"/>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4"/>
        <v/>
      </c>
      <c r="T2401" s="264" t="str">
        <f ca="1">IF(B2401="","",IF(ISERROR(MATCH($J2401,SorP!$B$1:$B$6230,0)),"",INDIRECT("'SorP'!$A$"&amp;MATCH($J2401,SorP!$B$1:$B$6230,0))))</f>
        <v/>
      </c>
      <c r="U2401" s="299"/>
      <c r="V2401" s="300" t="e">
        <f>IF(C2401="",NA(),MATCH($B2401&amp;$C2401,'Smelter Look-up'!$J:$J,0))</f>
        <v>#N/A</v>
      </c>
      <c r="W2401" s="301"/>
      <c r="X2401" s="301">
        <f t="shared" ca="1" si="115"/>
        <v>0</v>
      </c>
      <c r="Y2401" s="301"/>
      <c r="Z2401" s="301"/>
      <c r="AB2401" s="303" t="str">
        <f t="shared" si="116"/>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4"/>
        <v/>
      </c>
      <c r="T2402" s="264" t="str">
        <f ca="1">IF(B2402="","",IF(ISERROR(MATCH($J2402,SorP!$B$1:$B$6230,0)),"",INDIRECT("'SorP'!$A$"&amp;MATCH($J2402,SorP!$B$1:$B$6230,0))))</f>
        <v/>
      </c>
      <c r="U2402" s="299"/>
      <c r="V2402" s="300" t="e">
        <f>IF(C2402="",NA(),MATCH($B2402&amp;$C2402,'Smelter Look-up'!$J:$J,0))</f>
        <v>#N/A</v>
      </c>
      <c r="W2402" s="301"/>
      <c r="X2402" s="301">
        <f t="shared" ca="1" si="115"/>
        <v>0</v>
      </c>
      <c r="Y2402" s="301"/>
      <c r="Z2402" s="301"/>
      <c r="AB2402" s="303" t="str">
        <f t="shared" si="116"/>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4"/>
        <v/>
      </c>
      <c r="T2403" s="264" t="str">
        <f ca="1">IF(B2403="","",IF(ISERROR(MATCH($J2403,SorP!$B$1:$B$6230,0)),"",INDIRECT("'SorP'!$A$"&amp;MATCH($J2403,SorP!$B$1:$B$6230,0))))</f>
        <v/>
      </c>
      <c r="U2403" s="299"/>
      <c r="V2403" s="300" t="e">
        <f>IF(C2403="",NA(),MATCH($B2403&amp;$C2403,'Smelter Look-up'!$J:$J,0))</f>
        <v>#N/A</v>
      </c>
      <c r="W2403" s="301"/>
      <c r="X2403" s="301">
        <f t="shared" ca="1" si="115"/>
        <v>0</v>
      </c>
      <c r="Y2403" s="301"/>
      <c r="Z2403" s="301"/>
      <c r="AB2403" s="303" t="str">
        <f t="shared" si="116"/>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4"/>
        <v/>
      </c>
      <c r="T2404" s="264" t="str">
        <f ca="1">IF(B2404="","",IF(ISERROR(MATCH($J2404,SorP!$B$1:$B$6230,0)),"",INDIRECT("'SorP'!$A$"&amp;MATCH($J2404,SorP!$B$1:$B$6230,0))))</f>
        <v/>
      </c>
      <c r="U2404" s="299"/>
      <c r="V2404" s="300" t="e">
        <f>IF(C2404="",NA(),MATCH($B2404&amp;$C2404,'Smelter Look-up'!$J:$J,0))</f>
        <v>#N/A</v>
      </c>
      <c r="W2404" s="301"/>
      <c r="X2404" s="301">
        <f t="shared" ca="1" si="115"/>
        <v>0</v>
      </c>
      <c r="Y2404" s="301"/>
      <c r="Z2404" s="301"/>
      <c r="AB2404" s="303" t="str">
        <f t="shared" si="116"/>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4"/>
        <v/>
      </c>
      <c r="T2405" s="264" t="str">
        <f ca="1">IF(B2405="","",IF(ISERROR(MATCH($J2405,SorP!$B$1:$B$6230,0)),"",INDIRECT("'SorP'!$A$"&amp;MATCH($J2405,SorP!$B$1:$B$6230,0))))</f>
        <v/>
      </c>
      <c r="U2405" s="299"/>
      <c r="V2405" s="300" t="e">
        <f>IF(C2405="",NA(),MATCH($B2405&amp;$C2405,'Smelter Look-up'!$J:$J,0))</f>
        <v>#N/A</v>
      </c>
      <c r="W2405" s="301"/>
      <c r="X2405" s="301">
        <f t="shared" ca="1" si="115"/>
        <v>0</v>
      </c>
      <c r="Y2405" s="301"/>
      <c r="Z2405" s="301"/>
      <c r="AB2405" s="303" t="str">
        <f t="shared" si="116"/>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4"/>
        <v/>
      </c>
      <c r="T2406" s="264" t="str">
        <f ca="1">IF(B2406="","",IF(ISERROR(MATCH($J2406,SorP!$B$1:$B$6230,0)),"",INDIRECT("'SorP'!$A$"&amp;MATCH($J2406,SorP!$B$1:$B$6230,0))))</f>
        <v/>
      </c>
      <c r="U2406" s="299"/>
      <c r="V2406" s="300" t="e">
        <f>IF(C2406="",NA(),MATCH($B2406&amp;$C2406,'Smelter Look-up'!$J:$J,0))</f>
        <v>#N/A</v>
      </c>
      <c r="W2406" s="301"/>
      <c r="X2406" s="301">
        <f t="shared" ca="1" si="115"/>
        <v>0</v>
      </c>
      <c r="Y2406" s="301"/>
      <c r="Z2406" s="301"/>
      <c r="AB2406" s="303" t="str">
        <f t="shared" si="116"/>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4"/>
        <v/>
      </c>
      <c r="T2407" s="264" t="str">
        <f ca="1">IF(B2407="","",IF(ISERROR(MATCH($J2407,SorP!$B$1:$B$6230,0)),"",INDIRECT("'SorP'!$A$"&amp;MATCH($J2407,SorP!$B$1:$B$6230,0))))</f>
        <v/>
      </c>
      <c r="U2407" s="299"/>
      <c r="V2407" s="300" t="e">
        <f>IF(C2407="",NA(),MATCH($B2407&amp;$C2407,'Smelter Look-up'!$J:$J,0))</f>
        <v>#N/A</v>
      </c>
      <c r="W2407" s="301"/>
      <c r="X2407" s="301">
        <f t="shared" ca="1" si="115"/>
        <v>0</v>
      </c>
      <c r="Y2407" s="301"/>
      <c r="Z2407" s="301"/>
      <c r="AB2407" s="303" t="str">
        <f t="shared" si="116"/>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4"/>
        <v/>
      </c>
      <c r="T2408" s="264" t="str">
        <f ca="1">IF(B2408="","",IF(ISERROR(MATCH($J2408,SorP!$B$1:$B$6230,0)),"",INDIRECT("'SorP'!$A$"&amp;MATCH($J2408,SorP!$B$1:$B$6230,0))))</f>
        <v/>
      </c>
      <c r="U2408" s="299"/>
      <c r="V2408" s="300" t="e">
        <f>IF(C2408="",NA(),MATCH($B2408&amp;$C2408,'Smelter Look-up'!$J:$J,0))</f>
        <v>#N/A</v>
      </c>
      <c r="W2408" s="301"/>
      <c r="X2408" s="301">
        <f t="shared" ca="1" si="115"/>
        <v>0</v>
      </c>
      <c r="Y2408" s="301"/>
      <c r="Z2408" s="301"/>
      <c r="AB2408" s="303" t="str">
        <f t="shared" si="116"/>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4"/>
        <v/>
      </c>
      <c r="T2409" s="264" t="str">
        <f ca="1">IF(B2409="","",IF(ISERROR(MATCH($J2409,SorP!$B$1:$B$6230,0)),"",INDIRECT("'SorP'!$A$"&amp;MATCH($J2409,SorP!$B$1:$B$6230,0))))</f>
        <v/>
      </c>
      <c r="U2409" s="299"/>
      <c r="V2409" s="300" t="e">
        <f>IF(C2409="",NA(),MATCH($B2409&amp;$C2409,'Smelter Look-up'!$J:$J,0))</f>
        <v>#N/A</v>
      </c>
      <c r="W2409" s="301"/>
      <c r="X2409" s="301">
        <f t="shared" ca="1" si="115"/>
        <v>0</v>
      </c>
      <c r="Y2409" s="301"/>
      <c r="Z2409" s="301"/>
      <c r="AB2409" s="303" t="str">
        <f t="shared" si="116"/>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4"/>
        <v/>
      </c>
      <c r="T2410" s="264" t="str">
        <f ca="1">IF(B2410="","",IF(ISERROR(MATCH($J2410,SorP!$B$1:$B$6230,0)),"",INDIRECT("'SorP'!$A$"&amp;MATCH($J2410,SorP!$B$1:$B$6230,0))))</f>
        <v/>
      </c>
      <c r="U2410" s="299"/>
      <c r="V2410" s="300" t="e">
        <f>IF(C2410="",NA(),MATCH($B2410&amp;$C2410,'Smelter Look-up'!$J:$J,0))</f>
        <v>#N/A</v>
      </c>
      <c r="W2410" s="301"/>
      <c r="X2410" s="301">
        <f t="shared" ca="1" si="115"/>
        <v>0</v>
      </c>
      <c r="Y2410" s="301"/>
      <c r="Z2410" s="301"/>
      <c r="AB2410" s="303" t="str">
        <f t="shared" si="116"/>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4"/>
        <v/>
      </c>
      <c r="T2411" s="264" t="str">
        <f ca="1">IF(B2411="","",IF(ISERROR(MATCH($J2411,SorP!$B$1:$B$6230,0)),"",INDIRECT("'SorP'!$A$"&amp;MATCH($J2411,SorP!$B$1:$B$6230,0))))</f>
        <v/>
      </c>
      <c r="U2411" s="299"/>
      <c r="V2411" s="300" t="e">
        <f>IF(C2411="",NA(),MATCH($B2411&amp;$C2411,'Smelter Look-up'!$J:$J,0))</f>
        <v>#N/A</v>
      </c>
      <c r="W2411" s="301"/>
      <c r="X2411" s="301">
        <f t="shared" ca="1" si="115"/>
        <v>0</v>
      </c>
      <c r="Y2411" s="301"/>
      <c r="Z2411" s="301"/>
      <c r="AB2411" s="303" t="str">
        <f t="shared" si="116"/>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4"/>
        <v/>
      </c>
      <c r="T2412" s="264" t="str">
        <f ca="1">IF(B2412="","",IF(ISERROR(MATCH($J2412,SorP!$B$1:$B$6230,0)),"",INDIRECT("'SorP'!$A$"&amp;MATCH($J2412,SorP!$B$1:$B$6230,0))))</f>
        <v/>
      </c>
      <c r="U2412" s="299"/>
      <c r="V2412" s="300" t="e">
        <f>IF(C2412="",NA(),MATCH($B2412&amp;$C2412,'Smelter Look-up'!$J:$J,0))</f>
        <v>#N/A</v>
      </c>
      <c r="W2412" s="301"/>
      <c r="X2412" s="301">
        <f t="shared" ca="1" si="115"/>
        <v>0</v>
      </c>
      <c r="Y2412" s="301"/>
      <c r="Z2412" s="301"/>
      <c r="AB2412" s="303" t="str">
        <f t="shared" si="116"/>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4"/>
        <v/>
      </c>
      <c r="T2413" s="264" t="str">
        <f ca="1">IF(B2413="","",IF(ISERROR(MATCH($J2413,SorP!$B$1:$B$6230,0)),"",INDIRECT("'SorP'!$A$"&amp;MATCH($J2413,SorP!$B$1:$B$6230,0))))</f>
        <v/>
      </c>
      <c r="U2413" s="299"/>
      <c r="V2413" s="300" t="e">
        <f>IF(C2413="",NA(),MATCH($B2413&amp;$C2413,'Smelter Look-up'!$J:$J,0))</f>
        <v>#N/A</v>
      </c>
      <c r="W2413" s="301"/>
      <c r="X2413" s="301">
        <f t="shared" ca="1" si="115"/>
        <v>0</v>
      </c>
      <c r="Y2413" s="301"/>
      <c r="Z2413" s="301"/>
      <c r="AB2413" s="303" t="str">
        <f t="shared" si="116"/>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4"/>
        <v/>
      </c>
      <c r="T2414" s="264" t="str">
        <f ca="1">IF(B2414="","",IF(ISERROR(MATCH($J2414,SorP!$B$1:$B$6230,0)),"",INDIRECT("'SorP'!$A$"&amp;MATCH($J2414,SorP!$B$1:$B$6230,0))))</f>
        <v/>
      </c>
      <c r="U2414" s="299"/>
      <c r="V2414" s="300" t="e">
        <f>IF(C2414="",NA(),MATCH($B2414&amp;$C2414,'Smelter Look-up'!$J:$J,0))</f>
        <v>#N/A</v>
      </c>
      <c r="W2414" s="301"/>
      <c r="X2414" s="301">
        <f t="shared" ca="1" si="115"/>
        <v>0</v>
      </c>
      <c r="Y2414" s="301"/>
      <c r="Z2414" s="301"/>
      <c r="AB2414" s="303" t="str">
        <f t="shared" si="116"/>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4"/>
        <v/>
      </c>
      <c r="T2415" s="264" t="str">
        <f ca="1">IF(B2415="","",IF(ISERROR(MATCH($J2415,SorP!$B$1:$B$6230,0)),"",INDIRECT("'SorP'!$A$"&amp;MATCH($J2415,SorP!$B$1:$B$6230,0))))</f>
        <v/>
      </c>
      <c r="U2415" s="299"/>
      <c r="V2415" s="300" t="e">
        <f>IF(C2415="",NA(),MATCH($B2415&amp;$C2415,'Smelter Look-up'!$J:$J,0))</f>
        <v>#N/A</v>
      </c>
      <c r="W2415" s="301"/>
      <c r="X2415" s="301">
        <f t="shared" ca="1" si="115"/>
        <v>0</v>
      </c>
      <c r="Y2415" s="301"/>
      <c r="Z2415" s="301"/>
      <c r="AB2415" s="303" t="str">
        <f t="shared" si="116"/>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4"/>
        <v/>
      </c>
      <c r="T2416" s="264" t="str">
        <f ca="1">IF(B2416="","",IF(ISERROR(MATCH($J2416,SorP!$B$1:$B$6230,0)),"",INDIRECT("'SorP'!$A$"&amp;MATCH($J2416,SorP!$B$1:$B$6230,0))))</f>
        <v/>
      </c>
      <c r="U2416" s="299"/>
      <c r="V2416" s="300" t="e">
        <f>IF(C2416="",NA(),MATCH($B2416&amp;$C2416,'Smelter Look-up'!$J:$J,0))</f>
        <v>#N/A</v>
      </c>
      <c r="W2416" s="301"/>
      <c r="X2416" s="301">
        <f t="shared" ca="1" si="115"/>
        <v>0</v>
      </c>
      <c r="Y2416" s="301"/>
      <c r="Z2416" s="301"/>
      <c r="AB2416" s="303" t="str">
        <f t="shared" si="116"/>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4"/>
        <v/>
      </c>
      <c r="T2417" s="264" t="str">
        <f ca="1">IF(B2417="","",IF(ISERROR(MATCH($J2417,SorP!$B$1:$B$6230,0)),"",INDIRECT("'SorP'!$A$"&amp;MATCH($J2417,SorP!$B$1:$B$6230,0))))</f>
        <v/>
      </c>
      <c r="U2417" s="299"/>
      <c r="V2417" s="300" t="e">
        <f>IF(C2417="",NA(),MATCH($B2417&amp;$C2417,'Smelter Look-up'!$J:$J,0))</f>
        <v>#N/A</v>
      </c>
      <c r="W2417" s="301"/>
      <c r="X2417" s="301">
        <f t="shared" ca="1" si="115"/>
        <v>0</v>
      </c>
      <c r="Y2417" s="301"/>
      <c r="Z2417" s="301"/>
      <c r="AB2417" s="303" t="str">
        <f t="shared" si="116"/>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4"/>
        <v/>
      </c>
      <c r="T2418" s="264" t="str">
        <f ca="1">IF(B2418="","",IF(ISERROR(MATCH($J2418,SorP!$B$1:$B$6230,0)),"",INDIRECT("'SorP'!$A$"&amp;MATCH($J2418,SorP!$B$1:$B$6230,0))))</f>
        <v/>
      </c>
      <c r="U2418" s="299"/>
      <c r="V2418" s="300" t="e">
        <f>IF(C2418="",NA(),MATCH($B2418&amp;$C2418,'Smelter Look-up'!$J:$J,0))</f>
        <v>#N/A</v>
      </c>
      <c r="W2418" s="301"/>
      <c r="X2418" s="301">
        <f t="shared" ca="1" si="115"/>
        <v>0</v>
      </c>
      <c r="Y2418" s="301"/>
      <c r="Z2418" s="301"/>
      <c r="AB2418" s="303" t="str">
        <f t="shared" si="116"/>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4"/>
        <v/>
      </c>
      <c r="T2419" s="264" t="str">
        <f ca="1">IF(B2419="","",IF(ISERROR(MATCH($J2419,SorP!$B$1:$B$6230,0)),"",INDIRECT("'SorP'!$A$"&amp;MATCH($J2419,SorP!$B$1:$B$6230,0))))</f>
        <v/>
      </c>
      <c r="U2419" s="299"/>
      <c r="V2419" s="300" t="e">
        <f>IF(C2419="",NA(),MATCH($B2419&amp;$C2419,'Smelter Look-up'!$J:$J,0))</f>
        <v>#N/A</v>
      </c>
      <c r="W2419" s="301"/>
      <c r="X2419" s="301">
        <f t="shared" ca="1" si="115"/>
        <v>0</v>
      </c>
      <c r="Y2419" s="301"/>
      <c r="Z2419" s="301"/>
      <c r="AB2419" s="303" t="str">
        <f t="shared" si="116"/>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4"/>
        <v/>
      </c>
      <c r="T2420" s="264" t="str">
        <f ca="1">IF(B2420="","",IF(ISERROR(MATCH($J2420,SorP!$B$1:$B$6230,0)),"",INDIRECT("'SorP'!$A$"&amp;MATCH($J2420,SorP!$B$1:$B$6230,0))))</f>
        <v/>
      </c>
      <c r="U2420" s="299"/>
      <c r="V2420" s="300" t="e">
        <f>IF(C2420="",NA(),MATCH($B2420&amp;$C2420,'Smelter Look-up'!$J:$J,0))</f>
        <v>#N/A</v>
      </c>
      <c r="W2420" s="301"/>
      <c r="X2420" s="301">
        <f t="shared" ca="1" si="115"/>
        <v>0</v>
      </c>
      <c r="Y2420" s="301"/>
      <c r="Z2420" s="301"/>
      <c r="AB2420" s="303" t="str">
        <f t="shared" si="116"/>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4"/>
        <v/>
      </c>
      <c r="T2421" s="264" t="str">
        <f ca="1">IF(B2421="","",IF(ISERROR(MATCH($J2421,SorP!$B$1:$B$6230,0)),"",INDIRECT("'SorP'!$A$"&amp;MATCH($J2421,SorP!$B$1:$B$6230,0))))</f>
        <v/>
      </c>
      <c r="U2421" s="299"/>
      <c r="V2421" s="300" t="e">
        <f>IF(C2421="",NA(),MATCH($B2421&amp;$C2421,'Smelter Look-up'!$J:$J,0))</f>
        <v>#N/A</v>
      </c>
      <c r="W2421" s="301"/>
      <c r="X2421" s="301">
        <f t="shared" ca="1" si="115"/>
        <v>0</v>
      </c>
      <c r="Y2421" s="301"/>
      <c r="Z2421" s="301"/>
      <c r="AB2421" s="303" t="str">
        <f t="shared" si="116"/>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4"/>
        <v/>
      </c>
      <c r="T2422" s="264" t="str">
        <f ca="1">IF(B2422="","",IF(ISERROR(MATCH($J2422,SorP!$B$1:$B$6230,0)),"",INDIRECT("'SorP'!$A$"&amp;MATCH($J2422,SorP!$B$1:$B$6230,0))))</f>
        <v/>
      </c>
      <c r="U2422" s="299"/>
      <c r="V2422" s="300" t="e">
        <f>IF(C2422="",NA(),MATCH($B2422&amp;$C2422,'Smelter Look-up'!$J:$J,0))</f>
        <v>#N/A</v>
      </c>
      <c r="W2422" s="301"/>
      <c r="X2422" s="301">
        <f t="shared" ca="1" si="115"/>
        <v>0</v>
      </c>
      <c r="Y2422" s="301"/>
      <c r="Z2422" s="301"/>
      <c r="AB2422" s="303" t="str">
        <f t="shared" si="116"/>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4"/>
        <v/>
      </c>
      <c r="T2423" s="264" t="str">
        <f ca="1">IF(B2423="","",IF(ISERROR(MATCH($J2423,SorP!$B$1:$B$6230,0)),"",INDIRECT("'SorP'!$A$"&amp;MATCH($J2423,SorP!$B$1:$B$6230,0))))</f>
        <v/>
      </c>
      <c r="U2423" s="299"/>
      <c r="V2423" s="300" t="e">
        <f>IF(C2423="",NA(),MATCH($B2423&amp;$C2423,'Smelter Look-up'!$J:$J,0))</f>
        <v>#N/A</v>
      </c>
      <c r="W2423" s="301"/>
      <c r="X2423" s="301">
        <f t="shared" ca="1" si="115"/>
        <v>0</v>
      </c>
      <c r="Y2423" s="301"/>
      <c r="Z2423" s="301"/>
      <c r="AB2423" s="303" t="str">
        <f t="shared" si="116"/>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4"/>
        <v/>
      </c>
      <c r="T2424" s="264" t="str">
        <f ca="1">IF(B2424="","",IF(ISERROR(MATCH($J2424,SorP!$B$1:$B$6230,0)),"",INDIRECT("'SorP'!$A$"&amp;MATCH($J2424,SorP!$B$1:$B$6230,0))))</f>
        <v/>
      </c>
      <c r="U2424" s="299"/>
      <c r="V2424" s="300" t="e">
        <f>IF(C2424="",NA(),MATCH($B2424&amp;$C2424,'Smelter Look-up'!$J:$J,0))</f>
        <v>#N/A</v>
      </c>
      <c r="W2424" s="301"/>
      <c r="X2424" s="301">
        <f t="shared" ca="1" si="115"/>
        <v>0</v>
      </c>
      <c r="Y2424" s="301"/>
      <c r="Z2424" s="301"/>
      <c r="AB2424" s="303" t="str">
        <f t="shared" si="116"/>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4"/>
        <v/>
      </c>
      <c r="T2425" s="264" t="str">
        <f ca="1">IF(B2425="","",IF(ISERROR(MATCH($J2425,SorP!$B$1:$B$6230,0)),"",INDIRECT("'SorP'!$A$"&amp;MATCH($J2425,SorP!$B$1:$B$6230,0))))</f>
        <v/>
      </c>
      <c r="U2425" s="299"/>
      <c r="V2425" s="300" t="e">
        <f>IF(C2425="",NA(),MATCH($B2425&amp;$C2425,'Smelter Look-up'!$J:$J,0))</f>
        <v>#N/A</v>
      </c>
      <c r="W2425" s="301"/>
      <c r="X2425" s="301">
        <f t="shared" ca="1" si="115"/>
        <v>0</v>
      </c>
      <c r="Y2425" s="301"/>
      <c r="Z2425" s="301"/>
      <c r="AB2425" s="303" t="str">
        <f t="shared" si="116"/>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4"/>
        <v/>
      </c>
      <c r="T2426" s="264" t="str">
        <f ca="1">IF(B2426="","",IF(ISERROR(MATCH($J2426,SorP!$B$1:$B$6230,0)),"",INDIRECT("'SorP'!$A$"&amp;MATCH($J2426,SorP!$B$1:$B$6230,0))))</f>
        <v/>
      </c>
      <c r="U2426" s="299"/>
      <c r="V2426" s="300" t="e">
        <f>IF(C2426="",NA(),MATCH($B2426&amp;$C2426,'Smelter Look-up'!$J:$J,0))</f>
        <v>#N/A</v>
      </c>
      <c r="W2426" s="301"/>
      <c r="X2426" s="301">
        <f t="shared" ca="1" si="115"/>
        <v>0</v>
      </c>
      <c r="Y2426" s="301"/>
      <c r="Z2426" s="301"/>
      <c r="AB2426" s="303" t="str">
        <f t="shared" si="116"/>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4"/>
        <v/>
      </c>
      <c r="T2427" s="264" t="str">
        <f ca="1">IF(B2427="","",IF(ISERROR(MATCH($J2427,SorP!$B$1:$B$6230,0)),"",INDIRECT("'SorP'!$A$"&amp;MATCH($J2427,SorP!$B$1:$B$6230,0))))</f>
        <v/>
      </c>
      <c r="U2427" s="299"/>
      <c r="V2427" s="300" t="e">
        <f>IF(C2427="",NA(),MATCH($B2427&amp;$C2427,'Smelter Look-up'!$J:$J,0))</f>
        <v>#N/A</v>
      </c>
      <c r="W2427" s="301"/>
      <c r="X2427" s="301">
        <f t="shared" ca="1" si="115"/>
        <v>0</v>
      </c>
      <c r="Y2427" s="301"/>
      <c r="Z2427" s="301"/>
      <c r="AB2427" s="303" t="str">
        <f t="shared" si="116"/>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4"/>
        <v/>
      </c>
      <c r="T2428" s="264" t="str">
        <f ca="1">IF(B2428="","",IF(ISERROR(MATCH($J2428,SorP!$B$1:$B$6230,0)),"",INDIRECT("'SorP'!$A$"&amp;MATCH($J2428,SorP!$B$1:$B$6230,0))))</f>
        <v/>
      </c>
      <c r="U2428" s="299"/>
      <c r="V2428" s="300" t="e">
        <f>IF(C2428="",NA(),MATCH($B2428&amp;$C2428,'Smelter Look-up'!$J:$J,0))</f>
        <v>#N/A</v>
      </c>
      <c r="W2428" s="301"/>
      <c r="X2428" s="301">
        <f t="shared" ca="1" si="115"/>
        <v>0</v>
      </c>
      <c r="Y2428" s="301"/>
      <c r="Z2428" s="301"/>
      <c r="AB2428" s="303" t="str">
        <f t="shared" si="116"/>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4"/>
        <v/>
      </c>
      <c r="T2429" s="264" t="str">
        <f ca="1">IF(B2429="","",IF(ISERROR(MATCH($J2429,SorP!$B$1:$B$6230,0)),"",INDIRECT("'SorP'!$A$"&amp;MATCH($J2429,SorP!$B$1:$B$6230,0))))</f>
        <v/>
      </c>
      <c r="U2429" s="299"/>
      <c r="V2429" s="300" t="e">
        <f>IF(C2429="",NA(),MATCH($B2429&amp;$C2429,'Smelter Look-up'!$J:$J,0))</f>
        <v>#N/A</v>
      </c>
      <c r="W2429" s="301"/>
      <c r="X2429" s="301">
        <f t="shared" ca="1" si="115"/>
        <v>0</v>
      </c>
      <c r="Y2429" s="301"/>
      <c r="Z2429" s="301"/>
      <c r="AB2429" s="303" t="str">
        <f t="shared" si="116"/>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4"/>
        <v/>
      </c>
      <c r="T2430" s="264" t="str">
        <f ca="1">IF(B2430="","",IF(ISERROR(MATCH($J2430,SorP!$B$1:$B$6230,0)),"",INDIRECT("'SorP'!$A$"&amp;MATCH($J2430,SorP!$B$1:$B$6230,0))))</f>
        <v/>
      </c>
      <c r="U2430" s="299"/>
      <c r="V2430" s="300" t="e">
        <f>IF(C2430="",NA(),MATCH($B2430&amp;$C2430,'Smelter Look-up'!$J:$J,0))</f>
        <v>#N/A</v>
      </c>
      <c r="W2430" s="301"/>
      <c r="X2430" s="301">
        <f t="shared" ca="1" si="115"/>
        <v>0</v>
      </c>
      <c r="Y2430" s="301"/>
      <c r="Z2430" s="301"/>
      <c r="AB2430" s="303" t="str">
        <f t="shared" si="116"/>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4"/>
        <v/>
      </c>
      <c r="T2431" s="264" t="str">
        <f ca="1">IF(B2431="","",IF(ISERROR(MATCH($J2431,SorP!$B$1:$B$6230,0)),"",INDIRECT("'SorP'!$A$"&amp;MATCH($J2431,SorP!$B$1:$B$6230,0))))</f>
        <v/>
      </c>
      <c r="U2431" s="299"/>
      <c r="V2431" s="300" t="e">
        <f>IF(C2431="",NA(),MATCH($B2431&amp;$C2431,'Smelter Look-up'!$J:$J,0))</f>
        <v>#N/A</v>
      </c>
      <c r="W2431" s="301"/>
      <c r="X2431" s="301">
        <f t="shared" ca="1" si="115"/>
        <v>0</v>
      </c>
      <c r="Y2431" s="301"/>
      <c r="Z2431" s="301"/>
      <c r="AB2431" s="303" t="str">
        <f t="shared" si="116"/>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4"/>
        <v/>
      </c>
      <c r="T2432" s="264" t="str">
        <f ca="1">IF(B2432="","",IF(ISERROR(MATCH($J2432,SorP!$B$1:$B$6230,0)),"",INDIRECT("'SorP'!$A$"&amp;MATCH($J2432,SorP!$B$1:$B$6230,0))))</f>
        <v/>
      </c>
      <c r="U2432" s="299"/>
      <c r="V2432" s="300" t="e">
        <f>IF(C2432="",NA(),MATCH($B2432&amp;$C2432,'Smelter Look-up'!$J:$J,0))</f>
        <v>#N/A</v>
      </c>
      <c r="W2432" s="301"/>
      <c r="X2432" s="301">
        <f t="shared" ca="1" si="115"/>
        <v>0</v>
      </c>
      <c r="Y2432" s="301"/>
      <c r="Z2432" s="301"/>
      <c r="AB2432" s="303" t="str">
        <f t="shared" si="116"/>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4"/>
        <v/>
      </c>
      <c r="T2433" s="264" t="str">
        <f ca="1">IF(B2433="","",IF(ISERROR(MATCH($J2433,SorP!$B$1:$B$6230,0)),"",INDIRECT("'SorP'!$A$"&amp;MATCH($J2433,SorP!$B$1:$B$6230,0))))</f>
        <v/>
      </c>
      <c r="U2433" s="299"/>
      <c r="V2433" s="300" t="e">
        <f>IF(C2433="",NA(),MATCH($B2433&amp;$C2433,'Smelter Look-up'!$J:$J,0))</f>
        <v>#N/A</v>
      </c>
      <c r="W2433" s="301"/>
      <c r="X2433" s="301">
        <f t="shared" ca="1" si="115"/>
        <v>0</v>
      </c>
      <c r="Y2433" s="301"/>
      <c r="Z2433" s="301"/>
      <c r="AB2433" s="303" t="str">
        <f t="shared" si="116"/>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4"/>
        <v/>
      </c>
      <c r="T2434" s="264" t="str">
        <f ca="1">IF(B2434="","",IF(ISERROR(MATCH($J2434,SorP!$B$1:$B$6230,0)),"",INDIRECT("'SorP'!$A$"&amp;MATCH($J2434,SorP!$B$1:$B$6230,0))))</f>
        <v/>
      </c>
      <c r="U2434" s="299"/>
      <c r="V2434" s="300" t="e">
        <f>IF(C2434="",NA(),MATCH($B2434&amp;$C2434,'Smelter Look-up'!$J:$J,0))</f>
        <v>#N/A</v>
      </c>
      <c r="W2434" s="301"/>
      <c r="X2434" s="301">
        <f t="shared" ca="1" si="115"/>
        <v>0</v>
      </c>
      <c r="Y2434" s="301"/>
      <c r="Z2434" s="301"/>
      <c r="AB2434" s="303" t="str">
        <f t="shared" si="116"/>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4"/>
        <v/>
      </c>
      <c r="T2435" s="264" t="str">
        <f ca="1">IF(B2435="","",IF(ISERROR(MATCH($J2435,SorP!$B$1:$B$6230,0)),"",INDIRECT("'SorP'!$A$"&amp;MATCH($J2435,SorP!$B$1:$B$6230,0))))</f>
        <v/>
      </c>
      <c r="U2435" s="299"/>
      <c r="V2435" s="300" t="e">
        <f>IF(C2435="",NA(),MATCH($B2435&amp;$C2435,'Smelter Look-up'!$J:$J,0))</f>
        <v>#N/A</v>
      </c>
      <c r="W2435" s="301"/>
      <c r="X2435" s="301">
        <f t="shared" ca="1" si="115"/>
        <v>0</v>
      </c>
      <c r="Y2435" s="301"/>
      <c r="Z2435" s="301"/>
      <c r="AB2435" s="303" t="str">
        <f t="shared" si="116"/>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4"/>
        <v/>
      </c>
      <c r="T2436" s="264" t="str">
        <f ca="1">IF(B2436="","",IF(ISERROR(MATCH($J2436,SorP!$B$1:$B$6230,0)),"",INDIRECT("'SorP'!$A$"&amp;MATCH($J2436,SorP!$B$1:$B$6230,0))))</f>
        <v/>
      </c>
      <c r="U2436" s="299"/>
      <c r="V2436" s="300" t="e">
        <f>IF(C2436="",NA(),MATCH($B2436&amp;$C2436,'Smelter Look-up'!$J:$J,0))</f>
        <v>#N/A</v>
      </c>
      <c r="W2436" s="301"/>
      <c r="X2436" s="301">
        <f t="shared" ca="1" si="115"/>
        <v>0</v>
      </c>
      <c r="Y2436" s="301"/>
      <c r="Z2436" s="301"/>
      <c r="AB2436" s="303" t="str">
        <f t="shared" si="116"/>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4"/>
        <v/>
      </c>
      <c r="T2437" s="264" t="str">
        <f ca="1">IF(B2437="","",IF(ISERROR(MATCH($J2437,SorP!$B$1:$B$6230,0)),"",INDIRECT("'SorP'!$A$"&amp;MATCH($J2437,SorP!$B$1:$B$6230,0))))</f>
        <v/>
      </c>
      <c r="U2437" s="299"/>
      <c r="V2437" s="300" t="e">
        <f>IF(C2437="",NA(),MATCH($B2437&amp;$C2437,'Smelter Look-up'!$J:$J,0))</f>
        <v>#N/A</v>
      </c>
      <c r="W2437" s="301"/>
      <c r="X2437" s="301">
        <f t="shared" ca="1" si="115"/>
        <v>0</v>
      </c>
      <c r="Y2437" s="301"/>
      <c r="Z2437" s="301"/>
      <c r="AB2437" s="303" t="str">
        <f t="shared" si="116"/>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7">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8">IF(AND(C2438="Smelter not listed",OR(LEN(D2438)=0,LEN(E2438)=0)),1,0)</f>
        <v>0</v>
      </c>
      <c r="Y2438" s="301"/>
      <c r="Z2438" s="301"/>
      <c r="AB2438" s="303" t="str">
        <f t="shared" ref="AB2438:AB2501" si="119">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7"/>
        <v/>
      </c>
      <c r="T2439" s="264" t="str">
        <f ca="1">IF(B2439="","",IF(ISERROR(MATCH($J2439,SorP!$B$1:$B$6230,0)),"",INDIRECT("'SorP'!$A$"&amp;MATCH($J2439,SorP!$B$1:$B$6230,0))))</f>
        <v/>
      </c>
      <c r="U2439" s="299"/>
      <c r="V2439" s="300" t="e">
        <f>IF(C2439="",NA(),MATCH($B2439&amp;$C2439,'Smelter Look-up'!$J:$J,0))</f>
        <v>#N/A</v>
      </c>
      <c r="W2439" s="301"/>
      <c r="X2439" s="301">
        <f t="shared" ca="1" si="118"/>
        <v>0</v>
      </c>
      <c r="Y2439" s="301"/>
      <c r="Z2439" s="301"/>
      <c r="AB2439" s="303" t="str">
        <f t="shared" si="119"/>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7"/>
        <v/>
      </c>
      <c r="T2440" s="264" t="str">
        <f ca="1">IF(B2440="","",IF(ISERROR(MATCH($J2440,SorP!$B$1:$B$6230,0)),"",INDIRECT("'SorP'!$A$"&amp;MATCH($J2440,SorP!$B$1:$B$6230,0))))</f>
        <v/>
      </c>
      <c r="U2440" s="299"/>
      <c r="V2440" s="300" t="e">
        <f>IF(C2440="",NA(),MATCH($B2440&amp;$C2440,'Smelter Look-up'!$J:$J,0))</f>
        <v>#N/A</v>
      </c>
      <c r="W2440" s="301"/>
      <c r="X2440" s="301">
        <f t="shared" ca="1" si="118"/>
        <v>0</v>
      </c>
      <c r="Y2440" s="301"/>
      <c r="Z2440" s="301"/>
      <c r="AB2440" s="303" t="str">
        <f t="shared" si="119"/>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7"/>
        <v/>
      </c>
      <c r="T2441" s="264" t="str">
        <f ca="1">IF(B2441="","",IF(ISERROR(MATCH($J2441,SorP!$B$1:$B$6230,0)),"",INDIRECT("'SorP'!$A$"&amp;MATCH($J2441,SorP!$B$1:$B$6230,0))))</f>
        <v/>
      </c>
      <c r="U2441" s="299"/>
      <c r="V2441" s="300" t="e">
        <f>IF(C2441="",NA(),MATCH($B2441&amp;$C2441,'Smelter Look-up'!$J:$J,0))</f>
        <v>#N/A</v>
      </c>
      <c r="W2441" s="301"/>
      <c r="X2441" s="301">
        <f t="shared" ca="1" si="118"/>
        <v>0</v>
      </c>
      <c r="Y2441" s="301"/>
      <c r="Z2441" s="301"/>
      <c r="AB2441" s="303" t="str">
        <f t="shared" si="119"/>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7"/>
        <v/>
      </c>
      <c r="T2442" s="264" t="str">
        <f ca="1">IF(B2442="","",IF(ISERROR(MATCH($J2442,SorP!$B$1:$B$6230,0)),"",INDIRECT("'SorP'!$A$"&amp;MATCH($J2442,SorP!$B$1:$B$6230,0))))</f>
        <v/>
      </c>
      <c r="U2442" s="299"/>
      <c r="V2442" s="300" t="e">
        <f>IF(C2442="",NA(),MATCH($B2442&amp;$C2442,'Smelter Look-up'!$J:$J,0))</f>
        <v>#N/A</v>
      </c>
      <c r="W2442" s="301"/>
      <c r="X2442" s="301">
        <f t="shared" ca="1" si="118"/>
        <v>0</v>
      </c>
      <c r="Y2442" s="301"/>
      <c r="Z2442" s="301"/>
      <c r="AB2442" s="303" t="str">
        <f t="shared" si="119"/>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7"/>
        <v/>
      </c>
      <c r="T2443" s="264" t="str">
        <f ca="1">IF(B2443="","",IF(ISERROR(MATCH($J2443,SorP!$B$1:$B$6230,0)),"",INDIRECT("'SorP'!$A$"&amp;MATCH($J2443,SorP!$B$1:$B$6230,0))))</f>
        <v/>
      </c>
      <c r="U2443" s="299"/>
      <c r="V2443" s="300" t="e">
        <f>IF(C2443="",NA(),MATCH($B2443&amp;$C2443,'Smelter Look-up'!$J:$J,0))</f>
        <v>#N/A</v>
      </c>
      <c r="W2443" s="301"/>
      <c r="X2443" s="301">
        <f t="shared" ca="1" si="118"/>
        <v>0</v>
      </c>
      <c r="Y2443" s="301"/>
      <c r="Z2443" s="301"/>
      <c r="AB2443" s="303" t="str">
        <f t="shared" si="119"/>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7"/>
        <v/>
      </c>
      <c r="T2444" s="264" t="str">
        <f ca="1">IF(B2444="","",IF(ISERROR(MATCH($J2444,SorP!$B$1:$B$6230,0)),"",INDIRECT("'SorP'!$A$"&amp;MATCH($J2444,SorP!$B$1:$B$6230,0))))</f>
        <v/>
      </c>
      <c r="U2444" s="299"/>
      <c r="V2444" s="300" t="e">
        <f>IF(C2444="",NA(),MATCH($B2444&amp;$C2444,'Smelter Look-up'!$J:$J,0))</f>
        <v>#N/A</v>
      </c>
      <c r="W2444" s="301"/>
      <c r="X2444" s="301">
        <f t="shared" ca="1" si="118"/>
        <v>0</v>
      </c>
      <c r="Y2444" s="301"/>
      <c r="Z2444" s="301"/>
      <c r="AB2444" s="303" t="str">
        <f t="shared" si="119"/>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7"/>
        <v/>
      </c>
      <c r="T2445" s="264" t="str">
        <f ca="1">IF(B2445="","",IF(ISERROR(MATCH($J2445,SorP!$B$1:$B$6230,0)),"",INDIRECT("'SorP'!$A$"&amp;MATCH($J2445,SorP!$B$1:$B$6230,0))))</f>
        <v/>
      </c>
      <c r="U2445" s="299"/>
      <c r="V2445" s="300" t="e">
        <f>IF(C2445="",NA(),MATCH($B2445&amp;$C2445,'Smelter Look-up'!$J:$J,0))</f>
        <v>#N/A</v>
      </c>
      <c r="W2445" s="301"/>
      <c r="X2445" s="301">
        <f t="shared" ca="1" si="118"/>
        <v>0</v>
      </c>
      <c r="Y2445" s="301"/>
      <c r="Z2445" s="301"/>
      <c r="AB2445" s="303" t="str">
        <f t="shared" si="119"/>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7"/>
        <v/>
      </c>
      <c r="T2446" s="264" t="str">
        <f ca="1">IF(B2446="","",IF(ISERROR(MATCH($J2446,SorP!$B$1:$B$6230,0)),"",INDIRECT("'SorP'!$A$"&amp;MATCH($J2446,SorP!$B$1:$B$6230,0))))</f>
        <v/>
      </c>
      <c r="U2446" s="299"/>
      <c r="V2446" s="300" t="e">
        <f>IF(C2446="",NA(),MATCH($B2446&amp;$C2446,'Smelter Look-up'!$J:$J,0))</f>
        <v>#N/A</v>
      </c>
      <c r="W2446" s="301"/>
      <c r="X2446" s="301">
        <f t="shared" ca="1" si="118"/>
        <v>0</v>
      </c>
      <c r="Y2446" s="301"/>
      <c r="Z2446" s="301"/>
      <c r="AB2446" s="303" t="str">
        <f t="shared" si="119"/>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7"/>
        <v/>
      </c>
      <c r="T2447" s="264" t="str">
        <f ca="1">IF(B2447="","",IF(ISERROR(MATCH($J2447,SorP!$B$1:$B$6230,0)),"",INDIRECT("'SorP'!$A$"&amp;MATCH($J2447,SorP!$B$1:$B$6230,0))))</f>
        <v/>
      </c>
      <c r="U2447" s="299"/>
      <c r="V2447" s="300" t="e">
        <f>IF(C2447="",NA(),MATCH($B2447&amp;$C2447,'Smelter Look-up'!$J:$J,0))</f>
        <v>#N/A</v>
      </c>
      <c r="W2447" s="301"/>
      <c r="X2447" s="301">
        <f t="shared" ca="1" si="118"/>
        <v>0</v>
      </c>
      <c r="Y2447" s="301"/>
      <c r="Z2447" s="301"/>
      <c r="AB2447" s="303" t="str">
        <f t="shared" si="119"/>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7"/>
        <v/>
      </c>
      <c r="T2448" s="264" t="str">
        <f ca="1">IF(B2448="","",IF(ISERROR(MATCH($J2448,SorP!$B$1:$B$6230,0)),"",INDIRECT("'SorP'!$A$"&amp;MATCH($J2448,SorP!$B$1:$B$6230,0))))</f>
        <v/>
      </c>
      <c r="U2448" s="299"/>
      <c r="V2448" s="300" t="e">
        <f>IF(C2448="",NA(),MATCH($B2448&amp;$C2448,'Smelter Look-up'!$J:$J,0))</f>
        <v>#N/A</v>
      </c>
      <c r="W2448" s="301"/>
      <c r="X2448" s="301">
        <f t="shared" ca="1" si="118"/>
        <v>0</v>
      </c>
      <c r="Y2448" s="301"/>
      <c r="Z2448" s="301"/>
      <c r="AB2448" s="303" t="str">
        <f t="shared" si="119"/>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7"/>
        <v/>
      </c>
      <c r="T2449" s="264" t="str">
        <f ca="1">IF(B2449="","",IF(ISERROR(MATCH($J2449,SorP!$B$1:$B$6230,0)),"",INDIRECT("'SorP'!$A$"&amp;MATCH($J2449,SorP!$B$1:$B$6230,0))))</f>
        <v/>
      </c>
      <c r="U2449" s="299"/>
      <c r="V2449" s="300" t="e">
        <f>IF(C2449="",NA(),MATCH($B2449&amp;$C2449,'Smelter Look-up'!$J:$J,0))</f>
        <v>#N/A</v>
      </c>
      <c r="W2449" s="301"/>
      <c r="X2449" s="301">
        <f t="shared" ca="1" si="118"/>
        <v>0</v>
      </c>
      <c r="Y2449" s="301"/>
      <c r="Z2449" s="301"/>
      <c r="AB2449" s="303" t="str">
        <f t="shared" si="119"/>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7"/>
        <v/>
      </c>
      <c r="T2450" s="264" t="str">
        <f ca="1">IF(B2450="","",IF(ISERROR(MATCH($J2450,SorP!$B$1:$B$6230,0)),"",INDIRECT("'SorP'!$A$"&amp;MATCH($J2450,SorP!$B$1:$B$6230,0))))</f>
        <v/>
      </c>
      <c r="U2450" s="299"/>
      <c r="V2450" s="300" t="e">
        <f>IF(C2450="",NA(),MATCH($B2450&amp;$C2450,'Smelter Look-up'!$J:$J,0))</f>
        <v>#N/A</v>
      </c>
      <c r="W2450" s="301"/>
      <c r="X2450" s="301">
        <f t="shared" ca="1" si="118"/>
        <v>0</v>
      </c>
      <c r="Y2450" s="301"/>
      <c r="Z2450" s="301"/>
      <c r="AB2450" s="303" t="str">
        <f t="shared" si="119"/>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7"/>
        <v/>
      </c>
      <c r="T2451" s="264" t="str">
        <f ca="1">IF(B2451="","",IF(ISERROR(MATCH($J2451,SorP!$B$1:$B$6230,0)),"",INDIRECT("'SorP'!$A$"&amp;MATCH($J2451,SorP!$B$1:$B$6230,0))))</f>
        <v/>
      </c>
      <c r="U2451" s="299"/>
      <c r="V2451" s="300" t="e">
        <f>IF(C2451="",NA(),MATCH($B2451&amp;$C2451,'Smelter Look-up'!$J:$J,0))</f>
        <v>#N/A</v>
      </c>
      <c r="W2451" s="301"/>
      <c r="X2451" s="301">
        <f t="shared" ca="1" si="118"/>
        <v>0</v>
      </c>
      <c r="Y2451" s="301"/>
      <c r="Z2451" s="301"/>
      <c r="AB2451" s="303" t="str">
        <f t="shared" si="119"/>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7"/>
        <v/>
      </c>
      <c r="T2452" s="264" t="str">
        <f ca="1">IF(B2452="","",IF(ISERROR(MATCH($J2452,SorP!$B$1:$B$6230,0)),"",INDIRECT("'SorP'!$A$"&amp;MATCH($J2452,SorP!$B$1:$B$6230,0))))</f>
        <v/>
      </c>
      <c r="U2452" s="299"/>
      <c r="V2452" s="300" t="e">
        <f>IF(C2452="",NA(),MATCH($B2452&amp;$C2452,'Smelter Look-up'!$J:$J,0))</f>
        <v>#N/A</v>
      </c>
      <c r="W2452" s="301"/>
      <c r="X2452" s="301">
        <f t="shared" ca="1" si="118"/>
        <v>0</v>
      </c>
      <c r="Y2452" s="301"/>
      <c r="Z2452" s="301"/>
      <c r="AB2452" s="303" t="str">
        <f t="shared" si="119"/>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7"/>
        <v/>
      </c>
      <c r="T2453" s="264" t="str">
        <f ca="1">IF(B2453="","",IF(ISERROR(MATCH($J2453,SorP!$B$1:$B$6230,0)),"",INDIRECT("'SorP'!$A$"&amp;MATCH($J2453,SorP!$B$1:$B$6230,0))))</f>
        <v/>
      </c>
      <c r="U2453" s="299"/>
      <c r="V2453" s="300" t="e">
        <f>IF(C2453="",NA(),MATCH($B2453&amp;$C2453,'Smelter Look-up'!$J:$J,0))</f>
        <v>#N/A</v>
      </c>
      <c r="W2453" s="301"/>
      <c r="X2453" s="301">
        <f t="shared" ca="1" si="118"/>
        <v>0</v>
      </c>
      <c r="Y2453" s="301"/>
      <c r="Z2453" s="301"/>
      <c r="AB2453" s="303" t="str">
        <f t="shared" si="119"/>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7"/>
        <v/>
      </c>
      <c r="T2454" s="264" t="str">
        <f ca="1">IF(B2454="","",IF(ISERROR(MATCH($J2454,SorP!$B$1:$B$6230,0)),"",INDIRECT("'SorP'!$A$"&amp;MATCH($J2454,SorP!$B$1:$B$6230,0))))</f>
        <v/>
      </c>
      <c r="U2454" s="299"/>
      <c r="V2454" s="300" t="e">
        <f>IF(C2454="",NA(),MATCH($B2454&amp;$C2454,'Smelter Look-up'!$J:$J,0))</f>
        <v>#N/A</v>
      </c>
      <c r="W2454" s="301"/>
      <c r="X2454" s="301">
        <f t="shared" ca="1" si="118"/>
        <v>0</v>
      </c>
      <c r="Y2454" s="301"/>
      <c r="Z2454" s="301"/>
      <c r="AB2454" s="303" t="str">
        <f t="shared" si="119"/>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7"/>
        <v/>
      </c>
      <c r="T2455" s="264" t="str">
        <f ca="1">IF(B2455="","",IF(ISERROR(MATCH($J2455,SorP!$B$1:$B$6230,0)),"",INDIRECT("'SorP'!$A$"&amp;MATCH($J2455,SorP!$B$1:$B$6230,0))))</f>
        <v/>
      </c>
      <c r="U2455" s="299"/>
      <c r="V2455" s="300" t="e">
        <f>IF(C2455="",NA(),MATCH($B2455&amp;$C2455,'Smelter Look-up'!$J:$J,0))</f>
        <v>#N/A</v>
      </c>
      <c r="W2455" s="301"/>
      <c r="X2455" s="301">
        <f t="shared" ca="1" si="118"/>
        <v>0</v>
      </c>
      <c r="Y2455" s="301"/>
      <c r="Z2455" s="301"/>
      <c r="AB2455" s="303" t="str">
        <f t="shared" si="119"/>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7"/>
        <v/>
      </c>
      <c r="T2456" s="264" t="str">
        <f ca="1">IF(B2456="","",IF(ISERROR(MATCH($J2456,SorP!$B$1:$B$6230,0)),"",INDIRECT("'SorP'!$A$"&amp;MATCH($J2456,SorP!$B$1:$B$6230,0))))</f>
        <v/>
      </c>
      <c r="U2456" s="299"/>
      <c r="V2456" s="300" t="e">
        <f>IF(C2456="",NA(),MATCH($B2456&amp;$C2456,'Smelter Look-up'!$J:$J,0))</f>
        <v>#N/A</v>
      </c>
      <c r="W2456" s="301"/>
      <c r="X2456" s="301">
        <f t="shared" ca="1" si="118"/>
        <v>0</v>
      </c>
      <c r="Y2456" s="301"/>
      <c r="Z2456" s="301"/>
      <c r="AB2456" s="303" t="str">
        <f t="shared" si="119"/>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7"/>
        <v/>
      </c>
      <c r="T2457" s="264" t="str">
        <f ca="1">IF(B2457="","",IF(ISERROR(MATCH($J2457,SorP!$B$1:$B$6230,0)),"",INDIRECT("'SorP'!$A$"&amp;MATCH($J2457,SorP!$B$1:$B$6230,0))))</f>
        <v/>
      </c>
      <c r="U2457" s="299"/>
      <c r="V2457" s="300" t="e">
        <f>IF(C2457="",NA(),MATCH($B2457&amp;$C2457,'Smelter Look-up'!$J:$J,0))</f>
        <v>#N/A</v>
      </c>
      <c r="W2457" s="301"/>
      <c r="X2457" s="301">
        <f t="shared" ca="1" si="118"/>
        <v>0</v>
      </c>
      <c r="Y2457" s="301"/>
      <c r="Z2457" s="301"/>
      <c r="AB2457" s="303" t="str">
        <f t="shared" si="119"/>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7"/>
        <v/>
      </c>
      <c r="T2458" s="264" t="str">
        <f ca="1">IF(B2458="","",IF(ISERROR(MATCH($J2458,SorP!$B$1:$B$6230,0)),"",INDIRECT("'SorP'!$A$"&amp;MATCH($J2458,SorP!$B$1:$B$6230,0))))</f>
        <v/>
      </c>
      <c r="U2458" s="299"/>
      <c r="V2458" s="300" t="e">
        <f>IF(C2458="",NA(),MATCH($B2458&amp;$C2458,'Smelter Look-up'!$J:$J,0))</f>
        <v>#N/A</v>
      </c>
      <c r="W2458" s="301"/>
      <c r="X2458" s="301">
        <f t="shared" ca="1" si="118"/>
        <v>0</v>
      </c>
      <c r="Y2458" s="301"/>
      <c r="Z2458" s="301"/>
      <c r="AB2458" s="303" t="str">
        <f t="shared" si="119"/>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7"/>
        <v/>
      </c>
      <c r="T2459" s="264" t="str">
        <f ca="1">IF(B2459="","",IF(ISERROR(MATCH($J2459,SorP!$B$1:$B$6230,0)),"",INDIRECT("'SorP'!$A$"&amp;MATCH($J2459,SorP!$B$1:$B$6230,0))))</f>
        <v/>
      </c>
      <c r="U2459" s="299"/>
      <c r="V2459" s="300" t="e">
        <f>IF(C2459="",NA(),MATCH($B2459&amp;$C2459,'Smelter Look-up'!$J:$J,0))</f>
        <v>#N/A</v>
      </c>
      <c r="W2459" s="301"/>
      <c r="X2459" s="301">
        <f t="shared" ca="1" si="118"/>
        <v>0</v>
      </c>
      <c r="Y2459" s="301"/>
      <c r="Z2459" s="301"/>
      <c r="AB2459" s="303" t="str">
        <f t="shared" si="119"/>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7"/>
        <v/>
      </c>
      <c r="T2460" s="264" t="str">
        <f ca="1">IF(B2460="","",IF(ISERROR(MATCH($J2460,SorP!$B$1:$B$6230,0)),"",INDIRECT("'SorP'!$A$"&amp;MATCH($J2460,SorP!$B$1:$B$6230,0))))</f>
        <v/>
      </c>
      <c r="U2460" s="299"/>
      <c r="V2460" s="300" t="e">
        <f>IF(C2460="",NA(),MATCH($B2460&amp;$C2460,'Smelter Look-up'!$J:$J,0))</f>
        <v>#N/A</v>
      </c>
      <c r="W2460" s="301"/>
      <c r="X2460" s="301">
        <f t="shared" ca="1" si="118"/>
        <v>0</v>
      </c>
      <c r="Y2460" s="301"/>
      <c r="Z2460" s="301"/>
      <c r="AB2460" s="303" t="str">
        <f t="shared" si="119"/>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7"/>
        <v/>
      </c>
      <c r="T2461" s="264" t="str">
        <f ca="1">IF(B2461="","",IF(ISERROR(MATCH($J2461,SorP!$B$1:$B$6230,0)),"",INDIRECT("'SorP'!$A$"&amp;MATCH($J2461,SorP!$B$1:$B$6230,0))))</f>
        <v/>
      </c>
      <c r="U2461" s="299"/>
      <c r="V2461" s="300" t="e">
        <f>IF(C2461="",NA(),MATCH($B2461&amp;$C2461,'Smelter Look-up'!$J:$J,0))</f>
        <v>#N/A</v>
      </c>
      <c r="W2461" s="301"/>
      <c r="X2461" s="301">
        <f t="shared" ca="1" si="118"/>
        <v>0</v>
      </c>
      <c r="Y2461" s="301"/>
      <c r="Z2461" s="301"/>
      <c r="AB2461" s="303" t="str">
        <f t="shared" si="119"/>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7"/>
        <v/>
      </c>
      <c r="T2462" s="264" t="str">
        <f ca="1">IF(B2462="","",IF(ISERROR(MATCH($J2462,SorP!$B$1:$B$6230,0)),"",INDIRECT("'SorP'!$A$"&amp;MATCH($J2462,SorP!$B$1:$B$6230,0))))</f>
        <v/>
      </c>
      <c r="U2462" s="299"/>
      <c r="V2462" s="300" t="e">
        <f>IF(C2462="",NA(),MATCH($B2462&amp;$C2462,'Smelter Look-up'!$J:$J,0))</f>
        <v>#N/A</v>
      </c>
      <c r="W2462" s="301"/>
      <c r="X2462" s="301">
        <f t="shared" ca="1" si="118"/>
        <v>0</v>
      </c>
      <c r="Y2462" s="301"/>
      <c r="Z2462" s="301"/>
      <c r="AB2462" s="303" t="str">
        <f t="shared" si="119"/>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7"/>
        <v/>
      </c>
      <c r="T2463" s="264" t="str">
        <f ca="1">IF(B2463="","",IF(ISERROR(MATCH($J2463,SorP!$B$1:$B$6230,0)),"",INDIRECT("'SorP'!$A$"&amp;MATCH($J2463,SorP!$B$1:$B$6230,0))))</f>
        <v/>
      </c>
      <c r="U2463" s="299"/>
      <c r="V2463" s="300" t="e">
        <f>IF(C2463="",NA(),MATCH($B2463&amp;$C2463,'Smelter Look-up'!$J:$J,0))</f>
        <v>#N/A</v>
      </c>
      <c r="W2463" s="301"/>
      <c r="X2463" s="301">
        <f t="shared" ca="1" si="118"/>
        <v>0</v>
      </c>
      <c r="Y2463" s="301"/>
      <c r="Z2463" s="301"/>
      <c r="AB2463" s="303" t="str">
        <f t="shared" si="119"/>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7"/>
        <v/>
      </c>
      <c r="T2464" s="264" t="str">
        <f ca="1">IF(B2464="","",IF(ISERROR(MATCH($J2464,SorP!$B$1:$B$6230,0)),"",INDIRECT("'SorP'!$A$"&amp;MATCH($J2464,SorP!$B$1:$B$6230,0))))</f>
        <v/>
      </c>
      <c r="U2464" s="299"/>
      <c r="V2464" s="300" t="e">
        <f>IF(C2464="",NA(),MATCH($B2464&amp;$C2464,'Smelter Look-up'!$J:$J,0))</f>
        <v>#N/A</v>
      </c>
      <c r="W2464" s="301"/>
      <c r="X2464" s="301">
        <f t="shared" ca="1" si="118"/>
        <v>0</v>
      </c>
      <c r="Y2464" s="301"/>
      <c r="Z2464" s="301"/>
      <c r="AB2464" s="303" t="str">
        <f t="shared" si="119"/>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7"/>
        <v/>
      </c>
      <c r="T2465" s="264" t="str">
        <f ca="1">IF(B2465="","",IF(ISERROR(MATCH($J2465,SorP!$B$1:$B$6230,0)),"",INDIRECT("'SorP'!$A$"&amp;MATCH($J2465,SorP!$B$1:$B$6230,0))))</f>
        <v/>
      </c>
      <c r="U2465" s="299"/>
      <c r="V2465" s="300" t="e">
        <f>IF(C2465="",NA(),MATCH($B2465&amp;$C2465,'Smelter Look-up'!$J:$J,0))</f>
        <v>#N/A</v>
      </c>
      <c r="W2465" s="301"/>
      <c r="X2465" s="301">
        <f t="shared" ca="1" si="118"/>
        <v>0</v>
      </c>
      <c r="Y2465" s="301"/>
      <c r="Z2465" s="301"/>
      <c r="AB2465" s="303" t="str">
        <f t="shared" si="119"/>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7"/>
        <v/>
      </c>
      <c r="T2466" s="264" t="str">
        <f ca="1">IF(B2466="","",IF(ISERROR(MATCH($J2466,SorP!$B$1:$B$6230,0)),"",INDIRECT("'SorP'!$A$"&amp;MATCH($J2466,SorP!$B$1:$B$6230,0))))</f>
        <v/>
      </c>
      <c r="U2466" s="299"/>
      <c r="V2466" s="300" t="e">
        <f>IF(C2466="",NA(),MATCH($B2466&amp;$C2466,'Smelter Look-up'!$J:$J,0))</f>
        <v>#N/A</v>
      </c>
      <c r="W2466" s="301"/>
      <c r="X2466" s="301">
        <f t="shared" ca="1" si="118"/>
        <v>0</v>
      </c>
      <c r="Y2466" s="301"/>
      <c r="Z2466" s="301"/>
      <c r="AB2466" s="303" t="str">
        <f t="shared" si="119"/>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7"/>
        <v/>
      </c>
      <c r="T2467" s="264" t="str">
        <f ca="1">IF(B2467="","",IF(ISERROR(MATCH($J2467,SorP!$B$1:$B$6230,0)),"",INDIRECT("'SorP'!$A$"&amp;MATCH($J2467,SorP!$B$1:$B$6230,0))))</f>
        <v/>
      </c>
      <c r="U2467" s="299"/>
      <c r="V2467" s="300" t="e">
        <f>IF(C2467="",NA(),MATCH($B2467&amp;$C2467,'Smelter Look-up'!$J:$J,0))</f>
        <v>#N/A</v>
      </c>
      <c r="W2467" s="301"/>
      <c r="X2467" s="301">
        <f t="shared" ca="1" si="118"/>
        <v>0</v>
      </c>
      <c r="Y2467" s="301"/>
      <c r="Z2467" s="301"/>
      <c r="AB2467" s="303" t="str">
        <f t="shared" si="119"/>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7"/>
        <v/>
      </c>
      <c r="T2468" s="264" t="str">
        <f ca="1">IF(B2468="","",IF(ISERROR(MATCH($J2468,SorP!$B$1:$B$6230,0)),"",INDIRECT("'SorP'!$A$"&amp;MATCH($J2468,SorP!$B$1:$B$6230,0))))</f>
        <v/>
      </c>
      <c r="U2468" s="299"/>
      <c r="V2468" s="300" t="e">
        <f>IF(C2468="",NA(),MATCH($B2468&amp;$C2468,'Smelter Look-up'!$J:$J,0))</f>
        <v>#N/A</v>
      </c>
      <c r="W2468" s="301"/>
      <c r="X2468" s="301">
        <f t="shared" ca="1" si="118"/>
        <v>0</v>
      </c>
      <c r="Y2468" s="301"/>
      <c r="Z2468" s="301"/>
      <c r="AB2468" s="303" t="str">
        <f t="shared" si="119"/>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7"/>
        <v/>
      </c>
      <c r="T2469" s="264" t="str">
        <f ca="1">IF(B2469="","",IF(ISERROR(MATCH($J2469,SorP!$B$1:$B$6230,0)),"",INDIRECT("'SorP'!$A$"&amp;MATCH($J2469,SorP!$B$1:$B$6230,0))))</f>
        <v/>
      </c>
      <c r="U2469" s="299"/>
      <c r="V2469" s="300" t="e">
        <f>IF(C2469="",NA(),MATCH($B2469&amp;$C2469,'Smelter Look-up'!$J:$J,0))</f>
        <v>#N/A</v>
      </c>
      <c r="W2469" s="301"/>
      <c r="X2469" s="301">
        <f t="shared" ca="1" si="118"/>
        <v>0</v>
      </c>
      <c r="Y2469" s="301"/>
      <c r="Z2469" s="301"/>
      <c r="AB2469" s="303" t="str">
        <f t="shared" si="119"/>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7"/>
        <v/>
      </c>
      <c r="T2470" s="264" t="str">
        <f ca="1">IF(B2470="","",IF(ISERROR(MATCH($J2470,SorP!$B$1:$B$6230,0)),"",INDIRECT("'SorP'!$A$"&amp;MATCH($J2470,SorP!$B$1:$B$6230,0))))</f>
        <v/>
      </c>
      <c r="U2470" s="299"/>
      <c r="V2470" s="300" t="e">
        <f>IF(C2470="",NA(),MATCH($B2470&amp;$C2470,'Smelter Look-up'!$J:$J,0))</f>
        <v>#N/A</v>
      </c>
      <c r="W2470" s="301"/>
      <c r="X2470" s="301">
        <f t="shared" ca="1" si="118"/>
        <v>0</v>
      </c>
      <c r="Y2470" s="301"/>
      <c r="Z2470" s="301"/>
      <c r="AB2470" s="303" t="str">
        <f t="shared" si="119"/>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7"/>
        <v/>
      </c>
      <c r="T2471" s="264" t="str">
        <f ca="1">IF(B2471="","",IF(ISERROR(MATCH($J2471,SorP!$B$1:$B$6230,0)),"",INDIRECT("'SorP'!$A$"&amp;MATCH($J2471,SorP!$B$1:$B$6230,0))))</f>
        <v/>
      </c>
      <c r="U2471" s="299"/>
      <c r="V2471" s="300" t="e">
        <f>IF(C2471="",NA(),MATCH($B2471&amp;$C2471,'Smelter Look-up'!$J:$J,0))</f>
        <v>#N/A</v>
      </c>
      <c r="W2471" s="301"/>
      <c r="X2471" s="301">
        <f t="shared" ca="1" si="118"/>
        <v>0</v>
      </c>
      <c r="Y2471" s="301"/>
      <c r="Z2471" s="301"/>
      <c r="AB2471" s="303" t="str">
        <f t="shared" si="119"/>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7"/>
        <v/>
      </c>
      <c r="T2472" s="264" t="str">
        <f ca="1">IF(B2472="","",IF(ISERROR(MATCH($J2472,SorP!$B$1:$B$6230,0)),"",INDIRECT("'SorP'!$A$"&amp;MATCH($J2472,SorP!$B$1:$B$6230,0))))</f>
        <v/>
      </c>
      <c r="U2472" s="299"/>
      <c r="V2472" s="300" t="e">
        <f>IF(C2472="",NA(),MATCH($B2472&amp;$C2472,'Smelter Look-up'!$J:$J,0))</f>
        <v>#N/A</v>
      </c>
      <c r="W2472" s="301"/>
      <c r="X2472" s="301">
        <f t="shared" ca="1" si="118"/>
        <v>0</v>
      </c>
      <c r="Y2472" s="301"/>
      <c r="Z2472" s="301"/>
      <c r="AB2472" s="303" t="str">
        <f t="shared" si="119"/>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7"/>
        <v/>
      </c>
      <c r="T2473" s="264" t="str">
        <f ca="1">IF(B2473="","",IF(ISERROR(MATCH($J2473,SorP!$B$1:$B$6230,0)),"",INDIRECT("'SorP'!$A$"&amp;MATCH($J2473,SorP!$B$1:$B$6230,0))))</f>
        <v/>
      </c>
      <c r="U2473" s="299"/>
      <c r="V2473" s="300" t="e">
        <f>IF(C2473="",NA(),MATCH($B2473&amp;$C2473,'Smelter Look-up'!$J:$J,0))</f>
        <v>#N/A</v>
      </c>
      <c r="W2473" s="301"/>
      <c r="X2473" s="301">
        <f t="shared" ca="1" si="118"/>
        <v>0</v>
      </c>
      <c r="Y2473" s="301"/>
      <c r="Z2473" s="301"/>
      <c r="AB2473" s="303" t="str">
        <f t="shared" si="119"/>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7"/>
        <v/>
      </c>
      <c r="T2474" s="264" t="str">
        <f ca="1">IF(B2474="","",IF(ISERROR(MATCH($J2474,SorP!$B$1:$B$6230,0)),"",INDIRECT("'SorP'!$A$"&amp;MATCH($J2474,SorP!$B$1:$B$6230,0))))</f>
        <v/>
      </c>
      <c r="U2474" s="299"/>
      <c r="V2474" s="300" t="e">
        <f>IF(C2474="",NA(),MATCH($B2474&amp;$C2474,'Smelter Look-up'!$J:$J,0))</f>
        <v>#N/A</v>
      </c>
      <c r="W2474" s="301"/>
      <c r="X2474" s="301">
        <f t="shared" ca="1" si="118"/>
        <v>0</v>
      </c>
      <c r="Y2474" s="301"/>
      <c r="Z2474" s="301"/>
      <c r="AB2474" s="303" t="str">
        <f t="shared" si="119"/>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7"/>
        <v/>
      </c>
      <c r="T2475" s="264" t="str">
        <f ca="1">IF(B2475="","",IF(ISERROR(MATCH($J2475,SorP!$B$1:$B$6230,0)),"",INDIRECT("'SorP'!$A$"&amp;MATCH($J2475,SorP!$B$1:$B$6230,0))))</f>
        <v/>
      </c>
      <c r="U2475" s="299"/>
      <c r="V2475" s="300" t="e">
        <f>IF(C2475="",NA(),MATCH($B2475&amp;$C2475,'Smelter Look-up'!$J:$J,0))</f>
        <v>#N/A</v>
      </c>
      <c r="W2475" s="301"/>
      <c r="X2475" s="301">
        <f t="shared" ca="1" si="118"/>
        <v>0</v>
      </c>
      <c r="Y2475" s="301"/>
      <c r="Z2475" s="301"/>
      <c r="AB2475" s="303" t="str">
        <f t="shared" si="119"/>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7"/>
        <v/>
      </c>
      <c r="T2476" s="264" t="str">
        <f ca="1">IF(B2476="","",IF(ISERROR(MATCH($J2476,SorP!$B$1:$B$6230,0)),"",INDIRECT("'SorP'!$A$"&amp;MATCH($J2476,SorP!$B$1:$B$6230,0))))</f>
        <v/>
      </c>
      <c r="U2476" s="299"/>
      <c r="V2476" s="300" t="e">
        <f>IF(C2476="",NA(),MATCH($B2476&amp;$C2476,'Smelter Look-up'!$J:$J,0))</f>
        <v>#N/A</v>
      </c>
      <c r="W2476" s="301"/>
      <c r="X2476" s="301">
        <f t="shared" ca="1" si="118"/>
        <v>0</v>
      </c>
      <c r="Y2476" s="301"/>
      <c r="Z2476" s="301"/>
      <c r="AB2476" s="303" t="str">
        <f t="shared" si="119"/>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7"/>
        <v/>
      </c>
      <c r="T2477" s="264" t="str">
        <f ca="1">IF(B2477="","",IF(ISERROR(MATCH($J2477,SorP!$B$1:$B$6230,0)),"",INDIRECT("'SorP'!$A$"&amp;MATCH($J2477,SorP!$B$1:$B$6230,0))))</f>
        <v/>
      </c>
      <c r="U2477" s="299"/>
      <c r="V2477" s="300" t="e">
        <f>IF(C2477="",NA(),MATCH($B2477&amp;$C2477,'Smelter Look-up'!$J:$J,0))</f>
        <v>#N/A</v>
      </c>
      <c r="W2477" s="301"/>
      <c r="X2477" s="301">
        <f t="shared" ca="1" si="118"/>
        <v>0</v>
      </c>
      <c r="Y2477" s="301"/>
      <c r="Z2477" s="301"/>
      <c r="AB2477" s="303" t="str">
        <f t="shared" si="119"/>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7"/>
        <v/>
      </c>
      <c r="T2478" s="264" t="str">
        <f ca="1">IF(B2478="","",IF(ISERROR(MATCH($J2478,SorP!$B$1:$B$6230,0)),"",INDIRECT("'SorP'!$A$"&amp;MATCH($J2478,SorP!$B$1:$B$6230,0))))</f>
        <v/>
      </c>
      <c r="U2478" s="299"/>
      <c r="V2478" s="300" t="e">
        <f>IF(C2478="",NA(),MATCH($B2478&amp;$C2478,'Smelter Look-up'!$J:$J,0))</f>
        <v>#N/A</v>
      </c>
      <c r="W2478" s="301"/>
      <c r="X2478" s="301">
        <f t="shared" ca="1" si="118"/>
        <v>0</v>
      </c>
      <c r="Y2478" s="301"/>
      <c r="Z2478" s="301"/>
      <c r="AB2478" s="303" t="str">
        <f t="shared" si="119"/>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7"/>
        <v/>
      </c>
      <c r="T2479" s="264" t="str">
        <f ca="1">IF(B2479="","",IF(ISERROR(MATCH($J2479,SorP!$B$1:$B$6230,0)),"",INDIRECT("'SorP'!$A$"&amp;MATCH($J2479,SorP!$B$1:$B$6230,0))))</f>
        <v/>
      </c>
      <c r="U2479" s="299"/>
      <c r="V2479" s="300" t="e">
        <f>IF(C2479="",NA(),MATCH($B2479&amp;$C2479,'Smelter Look-up'!$J:$J,0))</f>
        <v>#N/A</v>
      </c>
      <c r="W2479" s="301"/>
      <c r="X2479" s="301">
        <f t="shared" ca="1" si="118"/>
        <v>0</v>
      </c>
      <c r="Y2479" s="301"/>
      <c r="Z2479" s="301"/>
      <c r="AB2479" s="303" t="str">
        <f t="shared" si="119"/>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7"/>
        <v/>
      </c>
      <c r="T2480" s="264" t="str">
        <f ca="1">IF(B2480="","",IF(ISERROR(MATCH($J2480,SorP!$B$1:$B$6230,0)),"",INDIRECT("'SorP'!$A$"&amp;MATCH($J2480,SorP!$B$1:$B$6230,0))))</f>
        <v/>
      </c>
      <c r="U2480" s="299"/>
      <c r="V2480" s="300" t="e">
        <f>IF(C2480="",NA(),MATCH($B2480&amp;$C2480,'Smelter Look-up'!$J:$J,0))</f>
        <v>#N/A</v>
      </c>
      <c r="W2480" s="301"/>
      <c r="X2480" s="301">
        <f t="shared" ca="1" si="118"/>
        <v>0</v>
      </c>
      <c r="Y2480" s="301"/>
      <c r="Z2480" s="301"/>
      <c r="AB2480" s="303" t="str">
        <f t="shared" si="119"/>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7"/>
        <v/>
      </c>
      <c r="T2481" s="264" t="str">
        <f ca="1">IF(B2481="","",IF(ISERROR(MATCH($J2481,SorP!$B$1:$B$6230,0)),"",INDIRECT("'SorP'!$A$"&amp;MATCH($J2481,SorP!$B$1:$B$6230,0))))</f>
        <v/>
      </c>
      <c r="U2481" s="299"/>
      <c r="V2481" s="300" t="e">
        <f>IF(C2481="",NA(),MATCH($B2481&amp;$C2481,'Smelter Look-up'!$J:$J,0))</f>
        <v>#N/A</v>
      </c>
      <c r="W2481" s="301"/>
      <c r="X2481" s="301">
        <f t="shared" ca="1" si="118"/>
        <v>0</v>
      </c>
      <c r="Y2481" s="301"/>
      <c r="Z2481" s="301"/>
      <c r="AB2481" s="303" t="str">
        <f t="shared" si="119"/>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7"/>
        <v/>
      </c>
      <c r="T2482" s="264" t="str">
        <f ca="1">IF(B2482="","",IF(ISERROR(MATCH($J2482,SorP!$B$1:$B$6230,0)),"",INDIRECT("'SorP'!$A$"&amp;MATCH($J2482,SorP!$B$1:$B$6230,0))))</f>
        <v/>
      </c>
      <c r="U2482" s="299"/>
      <c r="V2482" s="300" t="e">
        <f>IF(C2482="",NA(),MATCH($B2482&amp;$C2482,'Smelter Look-up'!$J:$J,0))</f>
        <v>#N/A</v>
      </c>
      <c r="W2482" s="301"/>
      <c r="X2482" s="301">
        <f t="shared" ca="1" si="118"/>
        <v>0</v>
      </c>
      <c r="Y2482" s="301"/>
      <c r="Z2482" s="301"/>
      <c r="AB2482" s="303" t="str">
        <f t="shared" si="119"/>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7"/>
        <v/>
      </c>
      <c r="T2483" s="264" t="str">
        <f ca="1">IF(B2483="","",IF(ISERROR(MATCH($J2483,SorP!$B$1:$B$6230,0)),"",INDIRECT("'SorP'!$A$"&amp;MATCH($J2483,SorP!$B$1:$B$6230,0))))</f>
        <v/>
      </c>
      <c r="U2483" s="299"/>
      <c r="V2483" s="300" t="e">
        <f>IF(C2483="",NA(),MATCH($B2483&amp;$C2483,'Smelter Look-up'!$J:$J,0))</f>
        <v>#N/A</v>
      </c>
      <c r="W2483" s="301"/>
      <c r="X2483" s="301">
        <f t="shared" ca="1" si="118"/>
        <v>0</v>
      </c>
      <c r="Y2483" s="301"/>
      <c r="Z2483" s="301"/>
      <c r="AB2483" s="303" t="str">
        <f t="shared" si="119"/>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7"/>
        <v/>
      </c>
      <c r="T2484" s="264" t="str">
        <f ca="1">IF(B2484="","",IF(ISERROR(MATCH($J2484,SorP!$B$1:$B$6230,0)),"",INDIRECT("'SorP'!$A$"&amp;MATCH($J2484,SorP!$B$1:$B$6230,0))))</f>
        <v/>
      </c>
      <c r="U2484" s="299"/>
      <c r="V2484" s="300" t="e">
        <f>IF(C2484="",NA(),MATCH($B2484&amp;$C2484,'Smelter Look-up'!$J:$J,0))</f>
        <v>#N/A</v>
      </c>
      <c r="W2484" s="301"/>
      <c r="X2484" s="301">
        <f t="shared" ca="1" si="118"/>
        <v>0</v>
      </c>
      <c r="Y2484" s="301"/>
      <c r="Z2484" s="301"/>
      <c r="AB2484" s="303" t="str">
        <f t="shared" si="119"/>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7"/>
        <v/>
      </c>
      <c r="T2485" s="264" t="str">
        <f ca="1">IF(B2485="","",IF(ISERROR(MATCH($J2485,SorP!$B$1:$B$6230,0)),"",INDIRECT("'SorP'!$A$"&amp;MATCH($J2485,SorP!$B$1:$B$6230,0))))</f>
        <v/>
      </c>
      <c r="U2485" s="299"/>
      <c r="V2485" s="300" t="e">
        <f>IF(C2485="",NA(),MATCH($B2485&amp;$C2485,'Smelter Look-up'!$J:$J,0))</f>
        <v>#N/A</v>
      </c>
      <c r="W2485" s="301"/>
      <c r="X2485" s="301">
        <f t="shared" ca="1" si="118"/>
        <v>0</v>
      </c>
      <c r="Y2485" s="301"/>
      <c r="Z2485" s="301"/>
      <c r="AB2485" s="303" t="str">
        <f t="shared" si="119"/>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7"/>
        <v/>
      </c>
      <c r="T2486" s="264" t="str">
        <f ca="1">IF(B2486="","",IF(ISERROR(MATCH($J2486,SorP!$B$1:$B$6230,0)),"",INDIRECT("'SorP'!$A$"&amp;MATCH($J2486,SorP!$B$1:$B$6230,0))))</f>
        <v/>
      </c>
      <c r="U2486" s="299"/>
      <c r="V2486" s="300" t="e">
        <f>IF(C2486="",NA(),MATCH($B2486&amp;$C2486,'Smelter Look-up'!$J:$J,0))</f>
        <v>#N/A</v>
      </c>
      <c r="W2486" s="301"/>
      <c r="X2486" s="301">
        <f t="shared" ca="1" si="118"/>
        <v>0</v>
      </c>
      <c r="Y2486" s="301"/>
      <c r="Z2486" s="301"/>
      <c r="AB2486" s="303" t="str">
        <f t="shared" si="119"/>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7"/>
        <v/>
      </c>
      <c r="T2487" s="264" t="str">
        <f ca="1">IF(B2487="","",IF(ISERROR(MATCH($J2487,SorP!$B$1:$B$6230,0)),"",INDIRECT("'SorP'!$A$"&amp;MATCH($J2487,SorP!$B$1:$B$6230,0))))</f>
        <v/>
      </c>
      <c r="U2487" s="299"/>
      <c r="V2487" s="300" t="e">
        <f>IF(C2487="",NA(),MATCH($B2487&amp;$C2487,'Smelter Look-up'!$J:$J,0))</f>
        <v>#N/A</v>
      </c>
      <c r="W2487" s="301"/>
      <c r="X2487" s="301">
        <f t="shared" ca="1" si="118"/>
        <v>0</v>
      </c>
      <c r="Y2487" s="301"/>
      <c r="Z2487" s="301"/>
      <c r="AB2487" s="303" t="str">
        <f t="shared" si="119"/>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7"/>
        <v/>
      </c>
      <c r="T2488" s="264" t="str">
        <f ca="1">IF(B2488="","",IF(ISERROR(MATCH($J2488,SorP!$B$1:$B$6230,0)),"",INDIRECT("'SorP'!$A$"&amp;MATCH($J2488,SorP!$B$1:$B$6230,0))))</f>
        <v/>
      </c>
      <c r="U2488" s="299"/>
      <c r="V2488" s="300" t="e">
        <f>IF(C2488="",NA(),MATCH($B2488&amp;$C2488,'Smelter Look-up'!$J:$J,0))</f>
        <v>#N/A</v>
      </c>
      <c r="W2488" s="301"/>
      <c r="X2488" s="301">
        <f t="shared" ca="1" si="118"/>
        <v>0</v>
      </c>
      <c r="Y2488" s="301"/>
      <c r="Z2488" s="301"/>
      <c r="AB2488" s="303" t="str">
        <f t="shared" si="119"/>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7"/>
        <v/>
      </c>
      <c r="T2489" s="264" t="str">
        <f ca="1">IF(B2489="","",IF(ISERROR(MATCH($J2489,SorP!$B$1:$B$6230,0)),"",INDIRECT("'SorP'!$A$"&amp;MATCH($J2489,SorP!$B$1:$B$6230,0))))</f>
        <v/>
      </c>
      <c r="U2489" s="299"/>
      <c r="V2489" s="300" t="e">
        <f>IF(C2489="",NA(),MATCH($B2489&amp;$C2489,'Smelter Look-up'!$J:$J,0))</f>
        <v>#N/A</v>
      </c>
      <c r="W2489" s="301"/>
      <c r="X2489" s="301">
        <f t="shared" ca="1" si="118"/>
        <v>0</v>
      </c>
      <c r="Y2489" s="301"/>
      <c r="Z2489" s="301"/>
      <c r="AB2489" s="303" t="str">
        <f t="shared" si="119"/>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7"/>
        <v/>
      </c>
      <c r="T2490" s="264" t="str">
        <f ca="1">IF(B2490="","",IF(ISERROR(MATCH($J2490,SorP!$B$1:$B$6230,0)),"",INDIRECT("'SorP'!$A$"&amp;MATCH($J2490,SorP!$B$1:$B$6230,0))))</f>
        <v/>
      </c>
      <c r="U2490" s="299"/>
      <c r="V2490" s="300" t="e">
        <f>IF(C2490="",NA(),MATCH($B2490&amp;$C2490,'Smelter Look-up'!$J:$J,0))</f>
        <v>#N/A</v>
      </c>
      <c r="W2490" s="301"/>
      <c r="X2490" s="301">
        <f t="shared" ca="1" si="118"/>
        <v>0</v>
      </c>
      <c r="Y2490" s="301"/>
      <c r="Z2490" s="301"/>
      <c r="AB2490" s="303" t="str">
        <f t="shared" si="119"/>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7"/>
        <v/>
      </c>
      <c r="T2491" s="264" t="str">
        <f ca="1">IF(B2491="","",IF(ISERROR(MATCH($J2491,SorP!$B$1:$B$6230,0)),"",INDIRECT("'SorP'!$A$"&amp;MATCH($J2491,SorP!$B$1:$B$6230,0))))</f>
        <v/>
      </c>
      <c r="U2491" s="299"/>
      <c r="V2491" s="300" t="e">
        <f>IF(C2491="",NA(),MATCH($B2491&amp;$C2491,'Smelter Look-up'!$J:$J,0))</f>
        <v>#N/A</v>
      </c>
      <c r="W2491" s="301"/>
      <c r="X2491" s="301">
        <f t="shared" ca="1" si="118"/>
        <v>0</v>
      </c>
      <c r="Y2491" s="301"/>
      <c r="Z2491" s="301"/>
      <c r="AB2491" s="303" t="str">
        <f t="shared" si="119"/>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7"/>
        <v/>
      </c>
      <c r="T2492" s="264" t="str">
        <f ca="1">IF(B2492="","",IF(ISERROR(MATCH($J2492,SorP!$B$1:$B$6230,0)),"",INDIRECT("'SorP'!$A$"&amp;MATCH($J2492,SorP!$B$1:$B$6230,0))))</f>
        <v/>
      </c>
      <c r="U2492" s="299"/>
      <c r="V2492" s="300" t="e">
        <f>IF(C2492="",NA(),MATCH($B2492&amp;$C2492,'Smelter Look-up'!$J:$J,0))</f>
        <v>#N/A</v>
      </c>
      <c r="W2492" s="301"/>
      <c r="X2492" s="301">
        <f t="shared" ca="1" si="118"/>
        <v>0</v>
      </c>
      <c r="Y2492" s="301"/>
      <c r="Z2492" s="301"/>
      <c r="AB2492" s="303" t="str">
        <f t="shared" si="119"/>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7"/>
        <v/>
      </c>
      <c r="T2493" s="264" t="str">
        <f ca="1">IF(B2493="","",IF(ISERROR(MATCH($J2493,SorP!$B$1:$B$6230,0)),"",INDIRECT("'SorP'!$A$"&amp;MATCH($J2493,SorP!$B$1:$B$6230,0))))</f>
        <v/>
      </c>
      <c r="U2493" s="299"/>
      <c r="V2493" s="300" t="e">
        <f>IF(C2493="",NA(),MATCH($B2493&amp;$C2493,'Smelter Look-up'!$J:$J,0))</f>
        <v>#N/A</v>
      </c>
      <c r="W2493" s="301"/>
      <c r="X2493" s="301">
        <f t="shared" ca="1" si="118"/>
        <v>0</v>
      </c>
      <c r="Y2493" s="301"/>
      <c r="Z2493" s="301"/>
      <c r="AB2493" s="303" t="str">
        <f t="shared" si="119"/>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7"/>
        <v/>
      </c>
      <c r="T2494" s="264" t="str">
        <f ca="1">IF(B2494="","",IF(ISERROR(MATCH($J2494,SorP!$B$1:$B$6230,0)),"",INDIRECT("'SorP'!$A$"&amp;MATCH($J2494,SorP!$B$1:$B$6230,0))))</f>
        <v/>
      </c>
      <c r="U2494" s="299"/>
      <c r="V2494" s="300" t="e">
        <f>IF(C2494="",NA(),MATCH($B2494&amp;$C2494,'Smelter Look-up'!$J:$J,0))</f>
        <v>#N/A</v>
      </c>
      <c r="W2494" s="301"/>
      <c r="X2494" s="301">
        <f t="shared" ca="1" si="118"/>
        <v>0</v>
      </c>
      <c r="Y2494" s="301"/>
      <c r="Z2494" s="301"/>
      <c r="AB2494" s="303" t="str">
        <f t="shared" si="119"/>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7"/>
        <v/>
      </c>
      <c r="T2495" s="264" t="str">
        <f ca="1">IF(B2495="","",IF(ISERROR(MATCH($J2495,SorP!$B$1:$B$6230,0)),"",INDIRECT("'SorP'!$A$"&amp;MATCH($J2495,SorP!$B$1:$B$6230,0))))</f>
        <v/>
      </c>
      <c r="U2495" s="299"/>
      <c r="V2495" s="300" t="e">
        <f>IF(C2495="",NA(),MATCH($B2495&amp;$C2495,'Smelter Look-up'!$J:$J,0))</f>
        <v>#N/A</v>
      </c>
      <c r="W2495" s="301"/>
      <c r="X2495" s="301">
        <f t="shared" ca="1" si="118"/>
        <v>0</v>
      </c>
      <c r="Y2495" s="301"/>
      <c r="Z2495" s="301"/>
      <c r="AB2495" s="303" t="str">
        <f t="shared" si="119"/>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7"/>
        <v/>
      </c>
      <c r="T2496" s="264" t="str">
        <f ca="1">IF(B2496="","",IF(ISERROR(MATCH($J2496,SorP!$B$1:$B$6230,0)),"",INDIRECT("'SorP'!$A$"&amp;MATCH($J2496,SorP!$B$1:$B$6230,0))))</f>
        <v/>
      </c>
      <c r="U2496" s="299"/>
      <c r="V2496" s="300" t="e">
        <f>IF(C2496="",NA(),MATCH($B2496&amp;$C2496,'Smelter Look-up'!$J:$J,0))</f>
        <v>#N/A</v>
      </c>
      <c r="W2496" s="301"/>
      <c r="X2496" s="301">
        <f t="shared" ca="1" si="118"/>
        <v>0</v>
      </c>
      <c r="Y2496" s="301"/>
      <c r="Z2496" s="301"/>
      <c r="AB2496" s="303" t="str">
        <f t="shared" si="119"/>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7"/>
        <v/>
      </c>
      <c r="T2497" s="264" t="str">
        <f ca="1">IF(B2497="","",IF(ISERROR(MATCH($J2497,SorP!$B$1:$B$6230,0)),"",INDIRECT("'SorP'!$A$"&amp;MATCH($J2497,SorP!$B$1:$B$6230,0))))</f>
        <v/>
      </c>
      <c r="U2497" s="299"/>
      <c r="V2497" s="300" t="e">
        <f>IF(C2497="",NA(),MATCH($B2497&amp;$C2497,'Smelter Look-up'!$J:$J,0))</f>
        <v>#N/A</v>
      </c>
      <c r="W2497" s="301"/>
      <c r="X2497" s="301">
        <f t="shared" ca="1" si="118"/>
        <v>0</v>
      </c>
      <c r="Y2497" s="301"/>
      <c r="Z2497" s="301"/>
      <c r="AB2497" s="303" t="str">
        <f t="shared" si="119"/>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7"/>
        <v/>
      </c>
      <c r="T2498" s="264" t="str">
        <f ca="1">IF(B2498="","",IF(ISERROR(MATCH($J2498,SorP!$B$1:$B$6230,0)),"",INDIRECT("'SorP'!$A$"&amp;MATCH($J2498,SorP!$B$1:$B$6230,0))))</f>
        <v/>
      </c>
      <c r="U2498" s="299"/>
      <c r="V2498" s="300" t="e">
        <f>IF(C2498="",NA(),MATCH($B2498&amp;$C2498,'Smelter Look-up'!$J:$J,0))</f>
        <v>#N/A</v>
      </c>
      <c r="W2498" s="301"/>
      <c r="X2498" s="301">
        <f t="shared" ca="1" si="118"/>
        <v>0</v>
      </c>
      <c r="Y2498" s="301"/>
      <c r="Z2498" s="301"/>
      <c r="AB2498" s="303" t="str">
        <f t="shared" si="119"/>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7"/>
        <v/>
      </c>
      <c r="T2499" s="264" t="str">
        <f ca="1">IF(B2499="","",IF(ISERROR(MATCH($J2499,SorP!$B$1:$B$6230,0)),"",INDIRECT("'SorP'!$A$"&amp;MATCH($J2499,SorP!$B$1:$B$6230,0))))</f>
        <v/>
      </c>
      <c r="U2499" s="299"/>
      <c r="V2499" s="300" t="e">
        <f>IF(C2499="",NA(),MATCH($B2499&amp;$C2499,'Smelter Look-up'!$J:$J,0))</f>
        <v>#N/A</v>
      </c>
      <c r="W2499" s="301"/>
      <c r="X2499" s="301">
        <f t="shared" ca="1" si="118"/>
        <v>0</v>
      </c>
      <c r="Y2499" s="301"/>
      <c r="Z2499" s="301"/>
      <c r="AB2499" s="303" t="str">
        <f t="shared" si="119"/>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7"/>
        <v/>
      </c>
      <c r="T2500" s="264" t="str">
        <f ca="1">IF(B2500="","",IF(ISERROR(MATCH($J2500,SorP!$B$1:$B$6230,0)),"",INDIRECT("'SorP'!$A$"&amp;MATCH($J2500,SorP!$B$1:$B$6230,0))))</f>
        <v/>
      </c>
      <c r="U2500" s="299"/>
      <c r="V2500" s="300" t="e">
        <f>IF(C2500="",NA(),MATCH($B2500&amp;$C2500,'Smelter Look-up'!$J:$J,0))</f>
        <v>#N/A</v>
      </c>
      <c r="W2500" s="301"/>
      <c r="X2500" s="301">
        <f t="shared" ca="1" si="118"/>
        <v>0</v>
      </c>
      <c r="Y2500" s="301"/>
      <c r="Z2500" s="301"/>
      <c r="AB2500" s="303" t="str">
        <f t="shared" si="119"/>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7"/>
        <v/>
      </c>
      <c r="T2501" s="264" t="str">
        <f ca="1">IF(B2501="","",IF(ISERROR(MATCH($J2501,SorP!$B$1:$B$6230,0)),"",INDIRECT("'SorP'!$A$"&amp;MATCH($J2501,SorP!$B$1:$B$6230,0))))</f>
        <v/>
      </c>
      <c r="U2501" s="299"/>
      <c r="V2501" s="300" t="e">
        <f>IF(C2501="",NA(),MATCH($B2501&amp;$C2501,'Smelter Look-up'!$J:$J,0))</f>
        <v>#N/A</v>
      </c>
      <c r="W2501" s="301"/>
      <c r="X2501" s="301">
        <f t="shared" ca="1" si="118"/>
        <v>0</v>
      </c>
      <c r="Y2501" s="301"/>
      <c r="Z2501" s="301"/>
      <c r="AB2501" s="303" t="str">
        <f t="shared" si="119"/>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20">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21">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20"/>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21"/>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20"/>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21"/>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20"/>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8:B2504">
    <cfRule type="expression" dxfId="60" priority="33" stopIfTrue="1">
      <formula>IF(B8="",TRUE)</formula>
    </cfRule>
    <cfRule type="expression" dxfId="59" priority="44" stopIfTrue="1">
      <formula>IF(AND(COUNTIF(MetalSmelter,B8&amp;C8)=0,LEN(C8)&gt;0), TRUE, FALSE)</formula>
    </cfRule>
  </conditionalFormatting>
  <conditionalFormatting sqref="D8:D2504">
    <cfRule type="expression" dxfId="58" priority="27" stopIfTrue="1">
      <formula>IF(AND(LEN($C8) &gt;0, ($C8 &lt;&gt; "Smelter Not Listed")),1,0)</formula>
    </cfRule>
    <cfRule type="expression" dxfId="57" priority="52" stopIfTrue="1">
      <formula>IF(AND(D8="",$C8=$X$4),TRUE)</formula>
    </cfRule>
    <cfRule type="expression" dxfId="56" priority="53" stopIfTrue="1">
      <formula>IF(FIND("!",D8),TRUE)</formula>
    </cfRule>
  </conditionalFormatting>
  <conditionalFormatting sqref="G8:G2504">
    <cfRule type="expression" dxfId="55" priority="54" stopIfTrue="1">
      <formula>IF(FIND("Enter smelter details",G8),TRUE)</formula>
    </cfRule>
  </conditionalFormatting>
  <conditionalFormatting sqref="E8:E2504">
    <cfRule type="expression" dxfId="54" priority="40" stopIfTrue="1">
      <formula>IF(AND(E8="",$C8=$X$4),TRUE)</formula>
    </cfRule>
    <cfRule type="expression" dxfId="53" priority="41" stopIfTrue="1">
      <formula>IF(FIND("!",E8),TRUE)</formula>
    </cfRule>
  </conditionalFormatting>
  <conditionalFormatting sqref="F8:F2504">
    <cfRule type="expression" dxfId="52" priority="31" stopIfTrue="1">
      <formula>IF(AND(LEN($A8)&gt;0,$A8&lt;&gt;$F8),TRUE,FALSE)</formula>
    </cfRule>
  </conditionalFormatting>
  <conditionalFormatting sqref="C8:C2504">
    <cfRule type="expression" dxfId="51" priority="30" stopIfTrue="1">
      <formula>IF(AND(B8&lt;&gt;"",C8=""),TRUE)</formula>
    </cfRule>
  </conditionalFormatting>
  <conditionalFormatting sqref="R8:R2505">
    <cfRule type="expression" dxfId="50" priority="28" stopIfTrue="1">
      <formula>IF(AND(R8="",$C8=$X$4),TRUE)</formula>
    </cfRule>
    <cfRule type="expression" dxfId="49" priority="29" stopIfTrue="1">
      <formula>IF(FIND("!",R8),TRUE)</formula>
    </cfRule>
  </conditionalFormatting>
  <conditionalFormatting sqref="G5 G7">
    <cfRule type="expression" dxfId="16" priority="15" stopIfTrue="1">
      <formula>IF(FIND("Enter smelter details",G5),TRUE)</formula>
    </cfRule>
  </conditionalFormatting>
  <conditionalFormatting sqref="E5 E7">
    <cfRule type="expression" dxfId="15" priority="13" stopIfTrue="1">
      <formula>IF(AND(E5="",$C5=$X$4),TRUE)</formula>
    </cfRule>
    <cfRule type="expression" dxfId="14" priority="14" stopIfTrue="1">
      <formula>IF(FIND("!",E5),TRUE)</formula>
    </cfRule>
  </conditionalFormatting>
  <conditionalFormatting sqref="F5 F7">
    <cfRule type="expression" dxfId="13" priority="12" stopIfTrue="1">
      <formula>IF(AND(LEN($A5)&gt;0,$A5&lt;&gt;$F5),TRUE,FALSE)</formula>
    </cfRule>
  </conditionalFormatting>
  <conditionalFormatting sqref="R5:R7">
    <cfRule type="expression" dxfId="12" priority="10" stopIfTrue="1">
      <formula>IF(AND(R5="",$C5=$X$4),TRUE)</formula>
    </cfRule>
    <cfRule type="expression" dxfId="11" priority="11" stopIfTrue="1">
      <formula>IF(FIND("!",R5),TRUE)</formula>
    </cfRule>
  </conditionalFormatting>
  <conditionalFormatting sqref="G6">
    <cfRule type="expression" dxfId="10" priority="9" stopIfTrue="1">
      <formula>IF(FIND("Enter smelter details",G6),TRUE)</formula>
    </cfRule>
  </conditionalFormatting>
  <conditionalFormatting sqref="E6">
    <cfRule type="expression" dxfId="9" priority="7" stopIfTrue="1">
      <formula>IF(AND(E6="",$C6=$X$4),TRUE)</formula>
    </cfRule>
    <cfRule type="expression" dxfId="8" priority="8" stopIfTrue="1">
      <formula>IF(FIND("!",E6),TRUE)</formula>
    </cfRule>
  </conditionalFormatting>
  <conditionalFormatting sqref="F6">
    <cfRule type="expression" dxfId="7" priority="6" stopIfTrue="1">
      <formula>IF(AND(LEN($A6)&gt;0,$A6&lt;&gt;$F6),TRUE,FALSE)</formula>
    </cfRule>
  </conditionalFormatting>
  <conditionalFormatting sqref="B5:B7">
    <cfRule type="expression" dxfId="6" priority="4" stopIfTrue="1">
      <formula>IF(B5="",TRUE)</formula>
    </cfRule>
    <cfRule type="expression" dxfId="5" priority="5" stopIfTrue="1">
      <formula>IF(AND(COUNTIF(MetalSmelter,B5&amp;C5)=0,LEN(C5)&gt;0), TRUE, FALSE)</formula>
    </cfRule>
  </conditionalFormatting>
  <conditionalFormatting sqref="D5:D7">
    <cfRule type="expression" dxfId="4" priority="2" stopIfTrue="1">
      <formula>IF(AND(D5="",$C5=$U$4),TRUE)</formula>
    </cfRule>
    <cfRule type="expression" dxfId="3" priority="3" stopIfTrue="1">
      <formula>IF(FIND("!",D5),TRUE)</formula>
    </cfRule>
  </conditionalFormatting>
  <conditionalFormatting sqref="C5:C7">
    <cfRule type="expression" dxfId="2"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KOREA CIRCUIT</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Jaesik Yoon</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jsyoon1@kcg.co.kr</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031-436-5673</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Jaehyen Park</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jhpark@kcg.co.kr</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031-436-5553</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43074</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Yes</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http://www.kcg.co.kr/kor/quality/conflict_matter.asp</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41" priority="337" stopIfTrue="1">
      <formula>IF(F62=0,TRUE)</formula>
    </cfRule>
  </conditionalFormatting>
  <conditionalFormatting sqref="A5:A13">
    <cfRule type="expression" dxfId="40" priority="45" stopIfTrue="1">
      <formula>$F5=0</formula>
    </cfRule>
    <cfRule type="expression" dxfId="39" priority="46" stopIfTrue="1">
      <formula>AND($F5=1,$G5=0)</formula>
    </cfRule>
    <cfRule type="expression" dxfId="38" priority="47" stopIfTrue="1">
      <formula>AND($F5&lt;&gt;0,$G5&lt;&gt;0)</formula>
    </cfRule>
  </conditionalFormatting>
  <conditionalFormatting sqref="B61">
    <cfRule type="expression" dxfId="37" priority="43" stopIfTrue="1">
      <formula>$F61=0</formula>
    </cfRule>
  </conditionalFormatting>
  <conditionalFormatting sqref="D52">
    <cfRule type="expression" dxfId="36" priority="354" stopIfTrue="1">
      <formula>$H$52=0</formula>
    </cfRule>
  </conditionalFormatting>
  <conditionalFormatting sqref="B63">
    <cfRule type="expression" dxfId="35" priority="35" stopIfTrue="1">
      <formula>IF(F63=0,TRUE)</formula>
    </cfRule>
  </conditionalFormatting>
  <conditionalFormatting sqref="B64">
    <cfRule type="expression" dxfId="34" priority="31" stopIfTrue="1">
      <formula>IF(F64=0,TRUE)</formula>
    </cfRule>
  </conditionalFormatting>
  <conditionalFormatting sqref="B65:B66">
    <cfRule type="expression" dxfId="33" priority="27" stopIfTrue="1">
      <formula>IF(F65=0,TRUE)</formula>
    </cfRule>
  </conditionalFormatting>
  <conditionalFormatting sqref="C66">
    <cfRule type="expression" dxfId="32" priority="9" stopIfTrue="1">
      <formula>C66="Not Required"</formula>
    </cfRule>
    <cfRule type="expression" dxfId="31" priority="17" stopIfTrue="1">
      <formula>OR(C66="Complete",C66="填写", C66="記入",C66="완료",C66="Complétez",C66="Concluído",C66="Vollständig",C66="Completare",C66="Doldurun")</formula>
    </cfRule>
  </conditionalFormatting>
  <conditionalFormatting sqref="A66">
    <cfRule type="expression" dxfId="30" priority="10" stopIfTrue="1">
      <formula>C66="Not Required"</formula>
    </cfRule>
    <cfRule type="expression" dxfId="29"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8" priority="343" stopIfTrue="1">
      <formula>$F4=0</formula>
    </cfRule>
    <cfRule type="expression" dxfId="27" priority="344" stopIfTrue="1">
      <formula>$H4=0</formula>
    </cfRule>
    <cfRule type="expression" dxfId="26" priority="345" stopIfTrue="1">
      <formula>$H4=1</formula>
    </cfRule>
  </conditionalFormatting>
  <conditionalFormatting sqref="C66 A66">
    <cfRule type="expression" dxfId="25" priority="7" stopIfTrue="1">
      <formula>IF(AND($F$66=1,$G$66=1),TRUE,FALSE)</formula>
    </cfRule>
  </conditionalFormatting>
  <conditionalFormatting sqref="A62:A65">
    <cfRule type="expression" dxfId="24" priority="4" stopIfTrue="1">
      <formula>$F62=0</formula>
    </cfRule>
    <cfRule type="expression" dxfId="23" priority="5" stopIfTrue="1">
      <formula>$H62=0</formula>
    </cfRule>
    <cfRule type="expression" dxfId="22" priority="6" stopIfTrue="1">
      <formula>$H62=1</formula>
    </cfRule>
  </conditionalFormatting>
  <conditionalFormatting sqref="C62:C65">
    <cfRule type="expression" dxfId="21" priority="1" stopIfTrue="1">
      <formula>$F62=0</formula>
    </cfRule>
    <cfRule type="expression" dxfId="20" priority="2" stopIfTrue="1">
      <formula>$H62=0</formula>
    </cfRule>
    <cfRule type="expression" dxfId="19"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8" priority="11" stopIfTrue="1" operator="equal">
      <formula>"Yes"</formula>
    </cfRule>
  </conditionalFormatting>
  <conditionalFormatting sqref="K345:K346">
    <cfRule type="cellIs" dxfId="17"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9.75">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70.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78.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98">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67.7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3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81.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98">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2.75">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81.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330">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64">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9.75">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4.5">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9.75">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14">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71">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28.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35">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56.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28">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99.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7">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80.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42.2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71">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13.75">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42.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56.75">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14">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37">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7">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5.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8.2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28.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7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2.75">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7">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2.75">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71.2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5.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7">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14">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7">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7">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5.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85.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8.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14">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KYJS02</cp:lastModifiedBy>
  <cp:lastPrinted>2015-04-21T20:47:43Z</cp:lastPrinted>
  <dcterms:created xsi:type="dcterms:W3CDTF">2010-06-21T21:00:23Z</dcterms:created>
  <dcterms:modified xsi:type="dcterms:W3CDTF">2017-12-05T04:14:31Z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